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A:\Grand Canyon Reader\"/>
    </mc:Choice>
  </mc:AlternateContent>
  <bookViews>
    <workbookView xWindow="0" yWindow="0" windowWidth="23040" windowHeight="7668"/>
  </bookViews>
  <sheets>
    <sheet name="GCYR 2020 Nominees" sheetId="1" r:id="rId1"/>
  </sheets>
  <definedNames>
    <definedName name="_xlnm.Print_Area" localSheetId="0">'GCYR 2020 Nominees'!$A$1:$J$126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11" i="1" l="1"/>
  <c r="H110" i="1"/>
  <c r="H105" i="1"/>
  <c r="H104" i="1"/>
  <c r="H115" i="1"/>
  <c r="H107" i="1"/>
  <c r="H106" i="1"/>
  <c r="J106" i="1" s="1"/>
  <c r="H119" i="1"/>
  <c r="J119" i="1" s="1"/>
  <c r="H118" i="1"/>
  <c r="J118" i="1" s="1"/>
  <c r="H117" i="1"/>
  <c r="J117" i="1" s="1"/>
  <c r="H116" i="1"/>
  <c r="J116" i="1" s="1"/>
  <c r="H109" i="1"/>
  <c r="J109" i="1" s="1"/>
  <c r="H108" i="1"/>
  <c r="H114" i="1"/>
  <c r="H112" i="1"/>
  <c r="H113" i="1"/>
  <c r="H103" i="1"/>
  <c r="H98" i="1"/>
  <c r="H97" i="1"/>
  <c r="H92" i="1"/>
  <c r="H91" i="1"/>
  <c r="H99" i="1"/>
  <c r="H93" i="1"/>
  <c r="J93" i="1" s="1"/>
  <c r="H95" i="1"/>
  <c r="J95" i="1" s="1"/>
  <c r="H94" i="1"/>
  <c r="J94" i="1" s="1"/>
  <c r="H96" i="1"/>
  <c r="J96" i="1" s="1"/>
  <c r="H90" i="1"/>
  <c r="J90" i="1" s="1"/>
  <c r="H89" i="1"/>
  <c r="J89" i="1" s="1"/>
  <c r="H88" i="1"/>
  <c r="H87" i="1"/>
  <c r="H86" i="1"/>
  <c r="H72" i="1"/>
  <c r="H71" i="1"/>
  <c r="H74" i="1"/>
  <c r="H73" i="1"/>
  <c r="H77" i="1"/>
  <c r="H67" i="1"/>
  <c r="H66" i="1"/>
  <c r="H82" i="1"/>
  <c r="H81" i="1"/>
  <c r="H79" i="1"/>
  <c r="J79" i="1" s="1"/>
  <c r="H78" i="1"/>
  <c r="J78" i="1" s="1"/>
  <c r="H68" i="1"/>
  <c r="J68" i="1" s="1"/>
  <c r="H70" i="1"/>
  <c r="J70" i="1" s="1"/>
  <c r="H69" i="1"/>
  <c r="H80" i="1"/>
  <c r="H76" i="1"/>
  <c r="H75" i="1"/>
  <c r="H48" i="1"/>
  <c r="H47" i="1"/>
  <c r="H56" i="1"/>
  <c r="H55" i="1"/>
  <c r="H46" i="1"/>
  <c r="H60" i="1"/>
  <c r="H59" i="1"/>
  <c r="H54" i="1"/>
  <c r="H53" i="1"/>
  <c r="H45" i="1"/>
  <c r="H44" i="1"/>
  <c r="H58" i="1"/>
  <c r="J58" i="1" s="1"/>
  <c r="H57" i="1"/>
  <c r="J57" i="1" s="1"/>
  <c r="H50" i="1"/>
  <c r="J50" i="1" s="1"/>
  <c r="H49" i="1"/>
  <c r="J49" i="1" s="1"/>
  <c r="H62" i="1"/>
  <c r="J62" i="1" s="1"/>
  <c r="H61" i="1"/>
  <c r="H52" i="1"/>
  <c r="H51" i="1"/>
  <c r="H40" i="1"/>
  <c r="H39" i="1"/>
  <c r="H36" i="1"/>
  <c r="H34" i="1"/>
  <c r="H33" i="1"/>
  <c r="J33" i="1" s="1"/>
  <c r="H38" i="1"/>
  <c r="J38" i="1" s="1"/>
  <c r="H32" i="1"/>
  <c r="J32" i="1" s="1"/>
  <c r="H35" i="1"/>
  <c r="J35" i="1" s="1"/>
  <c r="H37" i="1"/>
  <c r="H24" i="1"/>
  <c r="J24" i="1" s="1"/>
  <c r="H25" i="1"/>
  <c r="J25" i="1" s="1"/>
  <c r="H23" i="1"/>
  <c r="J23" i="1" s="1"/>
  <c r="H28" i="1"/>
  <c r="J28" i="1" s="1"/>
  <c r="H27" i="1"/>
  <c r="J27" i="1" s="1"/>
  <c r="H20" i="1"/>
  <c r="J20" i="1" s="1"/>
  <c r="H18" i="1"/>
  <c r="J18" i="1" s="1"/>
  <c r="H22" i="1"/>
  <c r="J22" i="1" s="1"/>
  <c r="H21" i="1"/>
  <c r="J21" i="1" s="1"/>
  <c r="H19" i="1"/>
  <c r="J19" i="1" s="1"/>
  <c r="H26" i="1"/>
  <c r="J26" i="1" s="1"/>
  <c r="J123" i="1" l="1"/>
  <c r="I121" i="1" l="1"/>
  <c r="J122" i="1" l="1"/>
  <c r="K122" i="1"/>
  <c r="J52" i="1"/>
  <c r="J107" i="1"/>
  <c r="J108" i="1"/>
  <c r="J34" i="1"/>
  <c r="J111" i="1"/>
  <c r="J110" i="1"/>
  <c r="J67" i="1"/>
  <c r="J66" i="1"/>
  <c r="J69" i="1"/>
  <c r="J80" i="1"/>
  <c r="J54" i="1"/>
  <c r="J82" i="1"/>
  <c r="J76" i="1"/>
  <c r="J75" i="1"/>
  <c r="J53" i="1"/>
  <c r="J87" i="1"/>
  <c r="J105" i="1"/>
  <c r="J104" i="1"/>
  <c r="J88" i="1"/>
  <c r="J60" i="1"/>
  <c r="J39" i="1"/>
  <c r="J114" i="1"/>
  <c r="J112" i="1"/>
  <c r="J40" i="1"/>
  <c r="J36" i="1"/>
  <c r="J37" i="1"/>
  <c r="J44" i="1"/>
  <c r="J97" i="1"/>
  <c r="J61" i="1"/>
  <c r="J113" i="1"/>
  <c r="J103" i="1"/>
  <c r="J92" i="1"/>
  <c r="J99" i="1"/>
  <c r="J81" i="1"/>
  <c r="J48" i="1"/>
  <c r="J47" i="1"/>
  <c r="J59" i="1"/>
  <c r="J45" i="1"/>
  <c r="J115" i="1"/>
  <c r="J86" i="1"/>
  <c r="J72" i="1"/>
  <c r="J73" i="1"/>
  <c r="J77" i="1"/>
  <c r="J56" i="1"/>
  <c r="J55" i="1"/>
  <c r="J46" i="1"/>
  <c r="J51" i="1"/>
  <c r="J71" i="1"/>
  <c r="J74" i="1"/>
  <c r="J98" i="1"/>
  <c r="J91" i="1"/>
  <c r="J121" i="1" l="1"/>
  <c r="K123" i="1" s="1"/>
  <c r="J125" i="1" l="1"/>
</calcChain>
</file>

<file path=xl/sharedStrings.xml><?xml version="1.0" encoding="utf-8"?>
<sst xmlns="http://schemas.openxmlformats.org/spreadsheetml/2006/main" count="472" uniqueCount="179">
  <si>
    <t>Paperback</t>
  </si>
  <si>
    <t>Hardcover</t>
  </si>
  <si>
    <t>Harpercollins Childrens Books</t>
  </si>
  <si>
    <t>Scholastic</t>
  </si>
  <si>
    <t>Reinforced</t>
  </si>
  <si>
    <t>Simon &amp; Schuster</t>
  </si>
  <si>
    <t>Houghton Mifflin Harcourt</t>
  </si>
  <si>
    <t>Reynolds, Jason</t>
  </si>
  <si>
    <t>Sterling Pub Co Inc</t>
  </si>
  <si>
    <t>Bright, Rachel</t>
  </si>
  <si>
    <t>Bolden, Tonya</t>
  </si>
  <si>
    <t>Teen</t>
  </si>
  <si>
    <t>Tween Non Fiction</t>
  </si>
  <si>
    <t>Tween</t>
  </si>
  <si>
    <t>Intermediate</t>
  </si>
  <si>
    <t>Non Fiction</t>
  </si>
  <si>
    <t>Picture Book</t>
  </si>
  <si>
    <t>PRH</t>
  </si>
  <si>
    <t>ISBN</t>
  </si>
  <si>
    <t>Title</t>
  </si>
  <si>
    <t>Author</t>
  </si>
  <si>
    <t>source</t>
  </si>
  <si>
    <t>Format</t>
  </si>
  <si>
    <t>Retail</t>
  </si>
  <si>
    <t>Discount</t>
  </si>
  <si>
    <t>PBC Price</t>
  </si>
  <si>
    <t>QTY</t>
  </si>
  <si>
    <t>Item Total</t>
  </si>
  <si>
    <t>Pub Date</t>
  </si>
  <si>
    <t>Picture Books</t>
  </si>
  <si>
    <t>Level</t>
  </si>
  <si>
    <t>Please Complete the Information Below</t>
  </si>
  <si>
    <t>Name:</t>
  </si>
  <si>
    <t>School Name:</t>
  </si>
  <si>
    <t xml:space="preserve">Email: </t>
  </si>
  <si>
    <t>Phone:</t>
  </si>
  <si>
    <t>Address:</t>
  </si>
  <si>
    <t>PO# :</t>
  </si>
  <si>
    <t xml:space="preserve">If you are using a PO, Please fax us a copy. </t>
  </si>
  <si>
    <t>Add shelf ready processing to my quote:</t>
  </si>
  <si>
    <t>(Shelf ready processing includes: MARC record, 1 barcode label, 1 spine label, taped mylar cover on dust jacket)</t>
  </si>
  <si>
    <t>Additional Notes or Shipping Instructions:</t>
  </si>
  <si>
    <t>Email:  cori@phoenixbookcompany.com</t>
  </si>
  <si>
    <t>Fax: 480-967-2623</t>
  </si>
  <si>
    <t>Subtotal</t>
  </si>
  <si>
    <t>If you would like to add optional library processing to your quote, check this box:</t>
  </si>
  <si>
    <t>Tax (8.6%): Non-library orders only, check this box:</t>
  </si>
  <si>
    <t>Free delivery</t>
  </si>
  <si>
    <t>Total</t>
  </si>
  <si>
    <t>Grand Canyon Reader Nominees 2020</t>
  </si>
  <si>
    <t>Little Wolf's First Howling</t>
  </si>
  <si>
    <t>Kvasnosky, Laura McGee</t>
  </si>
  <si>
    <t>Candlewick Pr</t>
  </si>
  <si>
    <t>Be Quiet!</t>
  </si>
  <si>
    <t>Higgins, Ryan T.</t>
  </si>
  <si>
    <t>Disney-Hyperion</t>
  </si>
  <si>
    <t>Cookiesaurus Rex</t>
  </si>
  <si>
    <t>Dominy, Amy Fellner</t>
  </si>
  <si>
    <t>Dragon Was Terrible</t>
  </si>
  <si>
    <t>Dipucchio, Kelly</t>
  </si>
  <si>
    <t>Farrar Straus &amp; Giroux</t>
  </si>
  <si>
    <t>After the Fall</t>
  </si>
  <si>
    <t>Santat, Dan</t>
  </si>
  <si>
    <t>Henry Holt &amp; Co</t>
  </si>
  <si>
    <t>Bear Who Wasn't There</t>
  </si>
  <si>
    <t>Pham, Leuyen</t>
  </si>
  <si>
    <t>Nerdy Birdy</t>
  </si>
  <si>
    <t>Reynolds, Aaron</t>
  </si>
  <si>
    <t>Pie Is for Sharing</t>
  </si>
  <si>
    <t>Ledyard, Stephanie Parsley</t>
  </si>
  <si>
    <t>Girl Who Thought in Pictures</t>
  </si>
  <si>
    <t>Mosca, Julia Finley</t>
  </si>
  <si>
    <t>Innovation Pr</t>
  </si>
  <si>
    <t>Little Red Cat</t>
  </si>
  <si>
    <t>McDonnell, Patrick</t>
  </si>
  <si>
    <t>Little Brown &amp; Co</t>
  </si>
  <si>
    <t>Koala Who Could</t>
  </si>
  <si>
    <t>John Deere, That's Who!</t>
  </si>
  <si>
    <t>Maurer, Tracy Nelson</t>
  </si>
  <si>
    <t>Glow</t>
  </si>
  <si>
    <t>Beck, W. H.</t>
  </si>
  <si>
    <t>Chester Nez and the Unbreakable Code</t>
  </si>
  <si>
    <t>Bruchac, Joseph</t>
  </si>
  <si>
    <t>Independent Pub Group</t>
  </si>
  <si>
    <t>Leap for Legadema</t>
  </si>
  <si>
    <t>Joubert, Beverly</t>
  </si>
  <si>
    <t>Crawly School for Bugs</t>
  </si>
  <si>
    <t>Harrison, David L.</t>
  </si>
  <si>
    <t>Girl Running</t>
  </si>
  <si>
    <t>Pimentel, Annette Bay</t>
  </si>
  <si>
    <t>Imagine That!</t>
  </si>
  <si>
    <t>Sierra, Judy</t>
  </si>
  <si>
    <t>Pocket Full of Colors</t>
  </si>
  <si>
    <t>Guglielmo, Amy</t>
  </si>
  <si>
    <t>Shark Lady</t>
  </si>
  <si>
    <t>Keating, Jess</t>
  </si>
  <si>
    <t>Sourcebooks Inc</t>
  </si>
  <si>
    <t>Great Shelby Holmes</t>
  </si>
  <si>
    <t>Eulberg, Elizabeth</t>
  </si>
  <si>
    <t>Bloomsbury Childrens Books</t>
  </si>
  <si>
    <t>Wishtree</t>
  </si>
  <si>
    <t>Applegate, Katherine</t>
  </si>
  <si>
    <t>Feiwel &amp; Friends</t>
  </si>
  <si>
    <t>Great Pet Escape</t>
  </si>
  <si>
    <t>Jamieson, Victoria</t>
  </si>
  <si>
    <t>Magic Misfits</t>
  </si>
  <si>
    <t>Harris, Neil Patrick</t>
  </si>
  <si>
    <t>Castle in the Mist</t>
  </si>
  <si>
    <t>Ephron, Amy</t>
  </si>
  <si>
    <t>Home Sweet Motel</t>
  </si>
  <si>
    <t>Grabenstein, Chris</t>
  </si>
  <si>
    <t>Many Worlds of Albie Bright</t>
  </si>
  <si>
    <t>Edge, Christopher</t>
  </si>
  <si>
    <t>Elephant Thief</t>
  </si>
  <si>
    <t>Kerr, Jane</t>
  </si>
  <si>
    <t>Key to Extraordinary</t>
  </si>
  <si>
    <t>Lloyd, Natalie</t>
  </si>
  <si>
    <t>Girl Who Drank the Moon</t>
  </si>
  <si>
    <t>Barnhill, Kelly</t>
  </si>
  <si>
    <t>Workman Pub Co</t>
  </si>
  <si>
    <t>Piecing Me Together</t>
  </si>
  <si>
    <t>Watson, Renee</t>
  </si>
  <si>
    <t>Truth As Told by Mason Buttle</t>
  </si>
  <si>
    <t>Connor, Leslie</t>
  </si>
  <si>
    <t>Gutless</t>
  </si>
  <si>
    <t>Deuker, Carl</t>
  </si>
  <si>
    <t>Ghost Boys</t>
  </si>
  <si>
    <t>Rhodes, Jewell Parker</t>
  </si>
  <si>
    <t>See You in the Cosmos</t>
  </si>
  <si>
    <t>Cheng, Jack</t>
  </si>
  <si>
    <t>Wild Bird</t>
  </si>
  <si>
    <t>Van Draanen, Wendelin</t>
  </si>
  <si>
    <t>Everland</t>
  </si>
  <si>
    <t>Spinale, Wendy</t>
  </si>
  <si>
    <t>Refugee</t>
  </si>
  <si>
    <t>Gratz, Alan</t>
  </si>
  <si>
    <t>Only Road</t>
  </si>
  <si>
    <t>Diaz, Alexandra</t>
  </si>
  <si>
    <t>Insignificant Events in the Life of a Cactus</t>
  </si>
  <si>
    <t>Bowling, Dusti</t>
  </si>
  <si>
    <t>42 Is Not Just a Number</t>
  </si>
  <si>
    <t>Rappaport, Doreen</t>
  </si>
  <si>
    <t>Craig &amp; Fred</t>
  </si>
  <si>
    <t>Grossi, Craig</t>
  </si>
  <si>
    <t>Elon Musk and the Quest for a Fantastic Future</t>
  </si>
  <si>
    <t>Vance, Ashlee</t>
  </si>
  <si>
    <t>Voices in the Air</t>
  </si>
  <si>
    <t>Nye, Naomi Shihab</t>
  </si>
  <si>
    <t>Pathfinders</t>
  </si>
  <si>
    <t>Harry N Abrams Inc</t>
  </si>
  <si>
    <t>Twelve Days in May</t>
  </si>
  <si>
    <t>Brimner, Larry Dane</t>
  </si>
  <si>
    <t>Inventions That Could Have Changed the World...but Didn't!</t>
  </si>
  <si>
    <t>Rhatigan, Joe</t>
  </si>
  <si>
    <t>Women in Science</t>
  </si>
  <si>
    <t>Ignotofsky, Rachel</t>
  </si>
  <si>
    <t>Fly Girls</t>
  </si>
  <si>
    <t>Pearson, P. O'Connell</t>
  </si>
  <si>
    <t>Wicked Bugs</t>
  </si>
  <si>
    <t>Stewart, Amy</t>
  </si>
  <si>
    <t>57 Bus</t>
  </si>
  <si>
    <t>Slater, Dashka</t>
  </si>
  <si>
    <t>Moxie</t>
  </si>
  <si>
    <t>Mathieu, Jennifer</t>
  </si>
  <si>
    <t>Mary's Monster</t>
  </si>
  <si>
    <t>Judge, Lita</t>
  </si>
  <si>
    <t>Inexplicable Logic of My Life</t>
  </si>
  <si>
    <t>Saenz, Benjamin Alire</t>
  </si>
  <si>
    <t>Strange the Dreamer</t>
  </si>
  <si>
    <t>Taylor, Laini</t>
  </si>
  <si>
    <t>Warcross</t>
  </si>
  <si>
    <t>Lu, Marie</t>
  </si>
  <si>
    <t>Holding Up the Universe</t>
  </si>
  <si>
    <t>Niven, Jennifer</t>
  </si>
  <si>
    <t>One of Us Is Lying</t>
  </si>
  <si>
    <t>McManus, Karen M.</t>
  </si>
  <si>
    <t>Enchantment of Ravens</t>
  </si>
  <si>
    <t>Rogerson, Margaret</t>
  </si>
  <si>
    <t>Long Way 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</si>
</sst>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0"/>
      <name val="Arial"/>
      <family val="2"/>
    </font>
    <font>
      <sz val="8"/>
      <color indexed="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SansSerif"/>
      <charset val="1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2">
    <xf numFmtId="0" fontId="0" fillId="0" borderId="0" xfId="0"/>
    <xf numFmtId="0" fontId="0" fillId="0" borderId="0" xfId="0" applyProtection="1">
      <protection hidden="1"/>
    </xf>
    <xf numFmtId="0" fontId="21" fillId="0" borderId="0" xfId="0" applyFont="1" applyAlignment="1" applyProtection="1">
      <alignment horizontal="right"/>
      <protection hidden="1"/>
    </xf>
    <xf numFmtId="164" fontId="21" fillId="0" borderId="0" xfId="0" applyNumberFormat="1" applyFont="1" applyAlignment="1" applyProtection="1">
      <alignment horizontal="right"/>
      <protection hidden="1"/>
    </xf>
    <xf numFmtId="164" fontId="29" fillId="0" borderId="0" xfId="0" applyNumberFormat="1" applyFont="1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3" fontId="17" fillId="0" borderId="0" xfId="0" applyNumberFormat="1" applyFont="1" applyProtection="1">
      <protection locked="0" hidden="1"/>
    </xf>
    <xf numFmtId="164" fontId="17" fillId="0" borderId="0" xfId="0" applyNumberFormat="1" applyFont="1" applyProtection="1">
      <protection hidden="1"/>
    </xf>
    <xf numFmtId="164" fontId="17" fillId="0" borderId="0" xfId="0" applyNumberFormat="1" applyFont="1" applyAlignment="1" applyProtection="1">
      <alignment horizontal="right"/>
      <protection hidden="1"/>
    </xf>
    <xf numFmtId="164" fontId="0" fillId="0" borderId="0" xfId="0" applyNumberFormat="1" applyAlignment="1" applyProtection="1">
      <alignment horizontal="right"/>
      <protection hidden="1"/>
    </xf>
    <xf numFmtId="164" fontId="18" fillId="0" borderId="0" xfId="0" applyNumberFormat="1" applyFont="1" applyBorder="1" applyAlignment="1" applyProtection="1">
      <alignment horizontal="left"/>
      <protection hidden="1"/>
    </xf>
    <xf numFmtId="0" fontId="0" fillId="0" borderId="0" xfId="0" applyAlignment="1" applyProtection="1">
      <alignment wrapText="1"/>
      <protection hidden="1"/>
    </xf>
    <xf numFmtId="9" fontId="0" fillId="0" borderId="0" xfId="0" applyNumberFormat="1" applyProtection="1">
      <protection hidden="1"/>
    </xf>
    <xf numFmtId="3" fontId="0" fillId="0" borderId="0" xfId="0" applyNumberFormat="1" applyProtection="1">
      <protection hidden="1"/>
    </xf>
    <xf numFmtId="49" fontId="19" fillId="0" borderId="0" xfId="0" applyNumberFormat="1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164" fontId="19" fillId="0" borderId="0" xfId="0" applyNumberFormat="1" applyFont="1" applyBorder="1" applyAlignment="1" applyProtection="1">
      <alignment horizontal="center"/>
      <protection hidden="1"/>
    </xf>
    <xf numFmtId="9" fontId="19" fillId="0" borderId="0" xfId="0" applyNumberFormat="1" applyFont="1" applyBorder="1" applyAlignment="1" applyProtection="1">
      <alignment horizontal="center"/>
      <protection hidden="1"/>
    </xf>
    <xf numFmtId="1" fontId="19" fillId="0" borderId="0" xfId="0" applyNumberFormat="1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1" fontId="0" fillId="0" borderId="0" xfId="0" applyNumberFormat="1" applyProtection="1">
      <protection hidden="1"/>
    </xf>
    <xf numFmtId="0" fontId="0" fillId="0" borderId="0" xfId="0" applyAlignment="1" applyProtection="1">
      <alignment horizontal="right"/>
      <protection hidden="1"/>
    </xf>
    <xf numFmtId="1" fontId="20" fillId="33" borderId="0" xfId="0" applyNumberFormat="1" applyFont="1" applyFill="1" applyProtection="1">
      <protection hidden="1"/>
    </xf>
    <xf numFmtId="0" fontId="20" fillId="33" borderId="0" xfId="0" applyFont="1" applyFill="1" applyProtection="1">
      <protection hidden="1"/>
    </xf>
    <xf numFmtId="164" fontId="20" fillId="33" borderId="0" xfId="0" applyNumberFormat="1" applyFont="1" applyFill="1" applyProtection="1">
      <protection hidden="1"/>
    </xf>
    <xf numFmtId="9" fontId="20" fillId="33" borderId="0" xfId="0" applyNumberFormat="1" applyFont="1" applyFill="1" applyProtection="1">
      <protection hidden="1"/>
    </xf>
    <xf numFmtId="3" fontId="20" fillId="33" borderId="0" xfId="0" applyNumberFormat="1" applyFont="1" applyFill="1" applyProtection="1">
      <protection hidden="1"/>
    </xf>
    <xf numFmtId="0" fontId="20" fillId="33" borderId="0" xfId="0" applyFont="1" applyFill="1" applyAlignment="1" applyProtection="1">
      <alignment horizontal="right"/>
      <protection hidden="1"/>
    </xf>
    <xf numFmtId="1" fontId="0" fillId="0" borderId="0" xfId="0" applyNumberFormat="1" applyFill="1" applyProtection="1">
      <protection hidden="1"/>
    </xf>
    <xf numFmtId="0" fontId="0" fillId="0" borderId="0" xfId="0" applyFill="1" applyProtection="1">
      <protection hidden="1"/>
    </xf>
    <xf numFmtId="164" fontId="0" fillId="0" borderId="0" xfId="0" applyNumberFormat="1" applyFill="1" applyProtection="1">
      <protection hidden="1"/>
    </xf>
    <xf numFmtId="9" fontId="0" fillId="0" borderId="0" xfId="0" applyNumberFormat="1" applyFill="1" applyProtection="1">
      <protection hidden="1"/>
    </xf>
    <xf numFmtId="14" fontId="0" fillId="0" borderId="0" xfId="0" applyNumberFormat="1" applyAlignment="1" applyProtection="1">
      <alignment horizontal="right"/>
      <protection hidden="1"/>
    </xf>
    <xf numFmtId="14" fontId="0" fillId="0" borderId="0" xfId="0" applyNumberFormat="1" applyFill="1" applyProtection="1">
      <protection hidden="1"/>
    </xf>
    <xf numFmtId="1" fontId="20" fillId="0" borderId="0" xfId="0" applyNumberFormat="1" applyFont="1" applyFill="1" applyProtection="1">
      <protection hidden="1"/>
    </xf>
    <xf numFmtId="0" fontId="20" fillId="0" borderId="0" xfId="0" applyFont="1" applyFill="1" applyProtection="1">
      <protection hidden="1"/>
    </xf>
    <xf numFmtId="164" fontId="20" fillId="0" borderId="0" xfId="0" applyNumberFormat="1" applyFont="1" applyFill="1" applyProtection="1">
      <protection hidden="1"/>
    </xf>
    <xf numFmtId="9" fontId="20" fillId="0" borderId="0" xfId="0" applyNumberFormat="1" applyFont="1" applyFill="1" applyProtection="1">
      <protection hidden="1"/>
    </xf>
    <xf numFmtId="0" fontId="20" fillId="0" borderId="0" xfId="0" applyFont="1" applyFill="1" applyAlignment="1" applyProtection="1">
      <alignment horizontal="right"/>
      <protection hidden="1"/>
    </xf>
    <xf numFmtId="3" fontId="30" fillId="0" borderId="0" xfId="0" applyNumberFormat="1" applyFont="1" applyProtection="1">
      <protection hidden="1"/>
    </xf>
    <xf numFmtId="164" fontId="30" fillId="0" borderId="0" xfId="0" applyNumberFormat="1" applyFont="1" applyProtection="1">
      <protection hidden="1"/>
    </xf>
    <xf numFmtId="0" fontId="21" fillId="33" borderId="0" xfId="0" applyFont="1" applyFill="1" applyProtection="1">
      <protection hidden="1"/>
    </xf>
    <xf numFmtId="0" fontId="22" fillId="0" borderId="0" xfId="0" applyFont="1" applyFill="1" applyProtection="1">
      <protection hidden="1"/>
    </xf>
    <xf numFmtId="0" fontId="23" fillId="33" borderId="0" xfId="0" applyFont="1" applyFill="1" applyAlignment="1" applyProtection="1">
      <alignment horizontal="center"/>
      <protection hidden="1"/>
    </xf>
    <xf numFmtId="0" fontId="24" fillId="33" borderId="0" xfId="0" applyFont="1" applyFill="1" applyAlignment="1" applyProtection="1">
      <alignment horizontal="center"/>
      <protection hidden="1"/>
    </xf>
    <xf numFmtId="0" fontId="25" fillId="0" borderId="0" xfId="0" applyFont="1" applyFill="1" applyProtection="1">
      <protection hidden="1"/>
    </xf>
    <xf numFmtId="0" fontId="23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4" fillId="0" borderId="0" xfId="0" applyFont="1" applyAlignment="1" applyProtection="1">
      <alignment horizontal="right"/>
      <protection hidden="1"/>
    </xf>
    <xf numFmtId="0" fontId="27" fillId="0" borderId="0" xfId="0" applyFont="1" applyFill="1" applyBorder="1" applyAlignment="1" applyProtection="1">
      <alignment horizontal="left"/>
      <protection hidden="1"/>
    </xf>
    <xf numFmtId="0" fontId="24" fillId="0" borderId="0" xfId="0" applyFont="1" applyProtection="1">
      <protection hidden="1"/>
    </xf>
    <xf numFmtId="0" fontId="23" fillId="0" borderId="0" xfId="0" applyFont="1" applyAlignment="1" applyProtection="1">
      <alignment horizontal="left"/>
      <protection hidden="1"/>
    </xf>
    <xf numFmtId="0" fontId="27" fillId="0" borderId="0" xfId="0" applyFont="1" applyFill="1" applyBorder="1" applyAlignment="1" applyProtection="1">
      <protection hidden="1"/>
    </xf>
    <xf numFmtId="0" fontId="24" fillId="0" borderId="0" xfId="0" applyFont="1" applyFill="1" applyProtection="1">
      <protection hidden="1"/>
    </xf>
    <xf numFmtId="0" fontId="26" fillId="0" borderId="0" xfId="0" applyFont="1" applyAlignment="1" applyProtection="1">
      <alignment horizontal="right" vertical="top" wrapText="1"/>
      <protection hidden="1"/>
    </xf>
    <xf numFmtId="0" fontId="28" fillId="0" borderId="0" xfId="0" applyFont="1" applyProtection="1">
      <protection hidden="1"/>
    </xf>
    <xf numFmtId="1" fontId="28" fillId="0" borderId="0" xfId="0" applyNumberFormat="1" applyFont="1" applyAlignment="1" applyProtection="1">
      <alignment horizontal="center"/>
      <protection hidden="1"/>
    </xf>
    <xf numFmtId="0" fontId="28" fillId="0" borderId="0" xfId="0" applyFont="1" applyAlignment="1" applyProtection="1">
      <alignment wrapText="1"/>
      <protection hidden="1"/>
    </xf>
    <xf numFmtId="0" fontId="26" fillId="0" borderId="0" xfId="0" applyFont="1" applyFill="1" applyProtection="1">
      <protection hidden="1"/>
    </xf>
    <xf numFmtId="3" fontId="0" fillId="0" borderId="18" xfId="0" applyNumberFormat="1" applyBorder="1" applyProtection="1">
      <protection locked="0" hidden="1"/>
    </xf>
    <xf numFmtId="3" fontId="0" fillId="0" borderId="0" xfId="0" applyNumberFormat="1" applyProtection="1">
      <protection locked="0" hidden="1"/>
    </xf>
    <xf numFmtId="3" fontId="20" fillId="33" borderId="0" xfId="0" applyNumberFormat="1" applyFont="1" applyFill="1" applyProtection="1">
      <protection locked="0" hidden="1"/>
    </xf>
    <xf numFmtId="3" fontId="20" fillId="0" borderId="0" xfId="0" applyNumberFormat="1" applyFont="1" applyFill="1" applyProtection="1">
      <protection locked="0" hidden="1"/>
    </xf>
    <xf numFmtId="0" fontId="24" fillId="0" borderId="10" xfId="0" applyFont="1" applyBorder="1" applyAlignment="1" applyProtection="1">
      <protection locked="0" hidden="1"/>
    </xf>
    <xf numFmtId="0" fontId="24" fillId="0" borderId="11" xfId="0" applyFont="1" applyFill="1" applyBorder="1" applyProtection="1">
      <protection locked="0" hidden="1"/>
    </xf>
    <xf numFmtId="164" fontId="24" fillId="0" borderId="12" xfId="0" applyNumberFormat="1" applyFont="1" applyBorder="1" applyAlignment="1" applyProtection="1">
      <alignment horizontal="left" vertical="top" wrapText="1"/>
      <protection locked="0" hidden="1"/>
    </xf>
    <xf numFmtId="0" fontId="24" fillId="0" borderId="13" xfId="0" applyFont="1" applyBorder="1" applyAlignment="1" applyProtection="1">
      <alignment horizontal="left" vertical="top" wrapText="1"/>
      <protection locked="0" hidden="1"/>
    </xf>
    <xf numFmtId="0" fontId="24" fillId="0" borderId="14" xfId="0" applyFont="1" applyBorder="1" applyAlignment="1" applyProtection="1">
      <alignment horizontal="left" vertical="top" wrapText="1"/>
      <protection locked="0" hidden="1"/>
    </xf>
    <xf numFmtId="0" fontId="24" fillId="0" borderId="15" xfId="0" applyFont="1" applyBorder="1" applyAlignment="1" applyProtection="1">
      <alignment horizontal="left" vertical="top" wrapText="1"/>
      <protection locked="0" hidden="1"/>
    </xf>
    <xf numFmtId="0" fontId="24" fillId="0" borderId="16" xfId="0" applyFont="1" applyBorder="1" applyAlignment="1" applyProtection="1">
      <alignment horizontal="left" vertical="top" wrapText="1"/>
      <protection locked="0" hidden="1"/>
    </xf>
    <xf numFmtId="0" fontId="24" fillId="0" borderId="17" xfId="0" applyFont="1" applyBorder="1" applyAlignment="1" applyProtection="1">
      <alignment horizontal="left" vertical="top" wrapText="1"/>
      <protection locked="0" hidden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I$122" lockText="1" noThreeD="1"/>
</file>

<file path=xl/ctrlProps/ctrlProp2.xml><?xml version="1.0" encoding="utf-8"?>
<formControlPr xmlns="http://schemas.microsoft.com/office/spreadsheetml/2009/9/main" objectType="CheckBox" fmlaLink="$I$123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419100</xdr:colOff>
      <xdr:row>9</xdr:row>
      <xdr:rowOff>156174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334500" cy="1802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120</xdr:row>
          <xdr:rowOff>175260</xdr:rowOff>
        </xdr:from>
        <xdr:to>
          <xdr:col>9</xdr:col>
          <xdr:colOff>7620</xdr:colOff>
          <xdr:row>122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122</xdr:row>
          <xdr:rowOff>7620</xdr:rowOff>
        </xdr:from>
        <xdr:to>
          <xdr:col>8</xdr:col>
          <xdr:colOff>312420</xdr:colOff>
          <xdr:row>123</xdr:row>
          <xdr:rowOff>7620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=""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2:P157"/>
  <sheetViews>
    <sheetView tabSelected="1" workbookViewId="0">
      <selection activeCell="H150" sqref="H150"/>
    </sheetView>
  </sheetViews>
  <sheetFormatPr defaultRowHeight="14.4"/>
  <cols>
    <col min="1" max="1" width="15.44140625" style="20" customWidth="1"/>
    <col min="2" max="2" width="50.6640625" style="11" customWidth="1"/>
    <col min="3" max="3" width="20.5546875" style="1" customWidth="1"/>
    <col min="4" max="4" width="31.44140625" style="1" hidden="1" customWidth="1"/>
    <col min="5" max="5" width="11.44140625" style="1" customWidth="1"/>
    <col min="6" max="6" width="6.5546875" style="5" bestFit="1" customWidth="1"/>
    <col min="7" max="7" width="8.33203125" style="12" hidden="1" customWidth="1"/>
    <col min="8" max="8" width="8.88671875" style="5" bestFit="1" customWidth="1"/>
    <col min="9" max="9" width="5.109375" style="13" customWidth="1"/>
    <col min="10" max="10" width="11.33203125" style="5" customWidth="1"/>
    <col min="11" max="11" width="11" style="9" customWidth="1"/>
    <col min="12" max="12" width="16.33203125" style="1" bestFit="1" customWidth="1"/>
    <col min="13" max="13" width="2" style="1" bestFit="1" customWidth="1"/>
    <col min="14" max="14" width="8.88671875" style="1"/>
    <col min="15" max="15" width="10.5546875" style="1" bestFit="1" customWidth="1"/>
    <col min="16" max="16384" width="8.88671875" style="1"/>
  </cols>
  <sheetData>
    <row r="12" spans="1:14" ht="21">
      <c r="A12" s="10" t="s">
        <v>49</v>
      </c>
    </row>
    <row r="14" spans="1:14" s="15" customFormat="1" ht="13.65" customHeight="1">
      <c r="A14" s="14" t="s">
        <v>18</v>
      </c>
      <c r="B14" s="15" t="s">
        <v>19</v>
      </c>
      <c r="C14" s="15" t="s">
        <v>20</v>
      </c>
      <c r="D14" s="15" t="s">
        <v>21</v>
      </c>
      <c r="E14" s="15" t="s">
        <v>22</v>
      </c>
      <c r="F14" s="16" t="s">
        <v>23</v>
      </c>
      <c r="G14" s="17" t="s">
        <v>24</v>
      </c>
      <c r="H14" s="16" t="s">
        <v>25</v>
      </c>
      <c r="I14" s="18" t="s">
        <v>26</v>
      </c>
      <c r="J14" s="16" t="s">
        <v>27</v>
      </c>
      <c r="K14" s="16" t="s">
        <v>28</v>
      </c>
      <c r="L14" s="15" t="s">
        <v>30</v>
      </c>
      <c r="M14" s="19"/>
      <c r="N14" s="19"/>
    </row>
    <row r="15" spans="1:14">
      <c r="B15" s="1"/>
      <c r="K15" s="21"/>
    </row>
    <row r="16" spans="1:14">
      <c r="A16" s="22" t="s">
        <v>29</v>
      </c>
      <c r="B16" s="23"/>
      <c r="C16" s="23"/>
      <c r="D16" s="23"/>
      <c r="E16" s="23"/>
      <c r="F16" s="24"/>
      <c r="G16" s="25"/>
      <c r="H16" s="24"/>
      <c r="I16" s="26"/>
      <c r="J16" s="24"/>
      <c r="K16" s="27"/>
      <c r="L16" s="23"/>
    </row>
    <row r="18" spans="1:12">
      <c r="A18" s="28">
        <v>9781626726826</v>
      </c>
      <c r="B18" s="29" t="s">
        <v>61</v>
      </c>
      <c r="C18" s="29" t="s">
        <v>62</v>
      </c>
      <c r="D18" s="29" t="s">
        <v>63</v>
      </c>
      <c r="E18" s="29" t="s">
        <v>4</v>
      </c>
      <c r="F18" s="30">
        <v>17.989999999999998</v>
      </c>
      <c r="G18" s="31">
        <v>0.22</v>
      </c>
      <c r="H18" s="30">
        <f t="shared" ref="H18:H28" si="0">ROUND((F18*0.78),2)</f>
        <v>14.03</v>
      </c>
      <c r="I18" s="60"/>
      <c r="J18" s="5">
        <f t="shared" ref="J18:J28" si="1">I18*H18</f>
        <v>0</v>
      </c>
      <c r="K18" s="21"/>
      <c r="L18" s="1" t="s">
        <v>16</v>
      </c>
    </row>
    <row r="19" spans="1:12">
      <c r="A19" s="28">
        <v>9781484731628</v>
      </c>
      <c r="B19" s="29" t="s">
        <v>53</v>
      </c>
      <c r="C19" s="29" t="s">
        <v>54</v>
      </c>
      <c r="D19" s="29" t="s">
        <v>55</v>
      </c>
      <c r="E19" s="29" t="s">
        <v>1</v>
      </c>
      <c r="F19" s="30">
        <v>17.989999999999998</v>
      </c>
      <c r="G19" s="31">
        <v>0.22</v>
      </c>
      <c r="H19" s="30">
        <f t="shared" si="0"/>
        <v>14.03</v>
      </c>
      <c r="I19" s="60"/>
      <c r="J19" s="5">
        <f t="shared" si="1"/>
        <v>0</v>
      </c>
      <c r="K19" s="21"/>
      <c r="L19" s="1" t="s">
        <v>16</v>
      </c>
    </row>
    <row r="20" spans="1:12">
      <c r="A20" s="28">
        <v>9781596439702</v>
      </c>
      <c r="B20" s="29" t="s">
        <v>64</v>
      </c>
      <c r="C20" s="29" t="s">
        <v>65</v>
      </c>
      <c r="D20" s="29" t="s">
        <v>63</v>
      </c>
      <c r="E20" s="29" t="s">
        <v>4</v>
      </c>
      <c r="F20" s="30">
        <v>16.989999999999998</v>
      </c>
      <c r="G20" s="31">
        <v>0.22</v>
      </c>
      <c r="H20" s="30">
        <f t="shared" si="0"/>
        <v>13.25</v>
      </c>
      <c r="I20" s="60"/>
      <c r="J20" s="5">
        <f t="shared" si="1"/>
        <v>0</v>
      </c>
      <c r="K20" s="21"/>
      <c r="L20" s="1" t="s">
        <v>16</v>
      </c>
    </row>
    <row r="21" spans="1:12">
      <c r="A21" s="28">
        <v>9781484767443</v>
      </c>
      <c r="B21" s="29" t="s">
        <v>56</v>
      </c>
      <c r="C21" s="29" t="s">
        <v>57</v>
      </c>
      <c r="D21" s="29" t="s">
        <v>55</v>
      </c>
      <c r="E21" s="29" t="s">
        <v>4</v>
      </c>
      <c r="F21" s="30">
        <v>16.989999999999998</v>
      </c>
      <c r="G21" s="31">
        <v>0.22</v>
      </c>
      <c r="H21" s="30">
        <f t="shared" si="0"/>
        <v>13.25</v>
      </c>
      <c r="I21" s="60"/>
      <c r="J21" s="5">
        <f t="shared" si="1"/>
        <v>0</v>
      </c>
      <c r="K21" s="21"/>
      <c r="L21" s="1" t="s">
        <v>16</v>
      </c>
    </row>
    <row r="22" spans="1:12">
      <c r="A22" s="28">
        <v>9780374300494</v>
      </c>
      <c r="B22" s="29" t="s">
        <v>58</v>
      </c>
      <c r="C22" s="29" t="s">
        <v>59</v>
      </c>
      <c r="D22" s="29" t="s">
        <v>60</v>
      </c>
      <c r="E22" s="29" t="s">
        <v>4</v>
      </c>
      <c r="F22" s="30">
        <v>16.989999999999998</v>
      </c>
      <c r="G22" s="31">
        <v>0.22</v>
      </c>
      <c r="H22" s="30">
        <f t="shared" si="0"/>
        <v>13.25</v>
      </c>
      <c r="I22" s="60"/>
      <c r="J22" s="5">
        <f t="shared" si="1"/>
        <v>0</v>
      </c>
      <c r="K22" s="21"/>
      <c r="L22" s="1" t="s">
        <v>16</v>
      </c>
    </row>
    <row r="23" spans="1:12">
      <c r="A23" s="28">
        <v>9781943147304</v>
      </c>
      <c r="B23" s="29" t="s">
        <v>70</v>
      </c>
      <c r="C23" s="29" t="s">
        <v>71</v>
      </c>
      <c r="D23" s="29" t="s">
        <v>72</v>
      </c>
      <c r="E23" s="29" t="s">
        <v>1</v>
      </c>
      <c r="F23" s="30">
        <v>17.989999999999998</v>
      </c>
      <c r="G23" s="31">
        <v>0.22</v>
      </c>
      <c r="H23" s="30">
        <f t="shared" si="0"/>
        <v>14.03</v>
      </c>
      <c r="I23" s="60"/>
      <c r="J23" s="5">
        <f t="shared" si="1"/>
        <v>0</v>
      </c>
      <c r="K23" s="21"/>
      <c r="L23" s="1" t="s">
        <v>16</v>
      </c>
    </row>
    <row r="24" spans="1:12">
      <c r="A24" s="28">
        <v>9781338139082</v>
      </c>
      <c r="B24" s="29" t="s">
        <v>76</v>
      </c>
      <c r="C24" s="29" t="s">
        <v>9</v>
      </c>
      <c r="D24" s="29" t="s">
        <v>3</v>
      </c>
      <c r="E24" s="29" t="s">
        <v>4</v>
      </c>
      <c r="F24" s="30">
        <v>16.989999999999998</v>
      </c>
      <c r="G24" s="31">
        <v>0.22</v>
      </c>
      <c r="H24" s="30">
        <f t="shared" si="0"/>
        <v>13.25</v>
      </c>
      <c r="I24" s="60"/>
      <c r="J24" s="5">
        <f t="shared" si="1"/>
        <v>0</v>
      </c>
      <c r="K24" s="21"/>
      <c r="L24" s="1" t="s">
        <v>16</v>
      </c>
    </row>
    <row r="25" spans="1:12">
      <c r="A25" s="28">
        <v>9780316502467</v>
      </c>
      <c r="B25" s="29" t="s">
        <v>73</v>
      </c>
      <c r="C25" s="29" t="s">
        <v>74</v>
      </c>
      <c r="D25" s="29" t="s">
        <v>75</v>
      </c>
      <c r="E25" s="29" t="s">
        <v>4</v>
      </c>
      <c r="F25" s="30">
        <v>17.989999999999998</v>
      </c>
      <c r="G25" s="31">
        <v>0.22</v>
      </c>
      <c r="H25" s="30">
        <f t="shared" si="0"/>
        <v>14.03</v>
      </c>
      <c r="I25" s="60"/>
      <c r="J25" s="5">
        <f t="shared" si="1"/>
        <v>0</v>
      </c>
      <c r="K25" s="21"/>
      <c r="L25" s="1" t="s">
        <v>16</v>
      </c>
    </row>
    <row r="26" spans="1:12">
      <c r="A26" s="28">
        <v>9780763689711</v>
      </c>
      <c r="B26" s="29" t="s">
        <v>50</v>
      </c>
      <c r="C26" s="29" t="s">
        <v>51</v>
      </c>
      <c r="D26" s="29" t="s">
        <v>52</v>
      </c>
      <c r="E26" s="29" t="s">
        <v>4</v>
      </c>
      <c r="F26" s="30">
        <v>15.99</v>
      </c>
      <c r="G26" s="31">
        <v>0.22</v>
      </c>
      <c r="H26" s="30">
        <f t="shared" si="0"/>
        <v>12.47</v>
      </c>
      <c r="I26" s="60"/>
      <c r="J26" s="5">
        <f t="shared" si="1"/>
        <v>0</v>
      </c>
      <c r="K26" s="21"/>
      <c r="L26" s="1" t="s">
        <v>16</v>
      </c>
    </row>
    <row r="27" spans="1:12">
      <c r="A27" s="28">
        <v>9781626721272</v>
      </c>
      <c r="B27" s="29" t="s">
        <v>66</v>
      </c>
      <c r="C27" s="29" t="s">
        <v>67</v>
      </c>
      <c r="D27" s="29" t="s">
        <v>63</v>
      </c>
      <c r="E27" s="29" t="s">
        <v>4</v>
      </c>
      <c r="F27" s="30">
        <v>17.989999999999998</v>
      </c>
      <c r="G27" s="31">
        <v>0.22</v>
      </c>
      <c r="H27" s="30">
        <f t="shared" si="0"/>
        <v>14.03</v>
      </c>
      <c r="I27" s="60"/>
      <c r="J27" s="5">
        <f t="shared" si="1"/>
        <v>0</v>
      </c>
      <c r="K27" s="21"/>
      <c r="L27" s="1" t="s">
        <v>16</v>
      </c>
    </row>
    <row r="28" spans="1:12">
      <c r="A28" s="28">
        <v>9781626725621</v>
      </c>
      <c r="B28" s="29" t="s">
        <v>68</v>
      </c>
      <c r="C28" s="29" t="s">
        <v>69</v>
      </c>
      <c r="D28" s="29" t="s">
        <v>63</v>
      </c>
      <c r="E28" s="29" t="s">
        <v>4</v>
      </c>
      <c r="F28" s="30">
        <v>17.989999999999998</v>
      </c>
      <c r="G28" s="31">
        <v>0.22</v>
      </c>
      <c r="H28" s="30">
        <f t="shared" si="0"/>
        <v>14.03</v>
      </c>
      <c r="I28" s="60"/>
      <c r="J28" s="5">
        <f t="shared" si="1"/>
        <v>0</v>
      </c>
      <c r="K28" s="21"/>
      <c r="L28" s="1" t="s">
        <v>16</v>
      </c>
    </row>
    <row r="29" spans="1:12">
      <c r="I29" s="61"/>
    </row>
    <row r="30" spans="1:12">
      <c r="A30" s="22" t="s">
        <v>15</v>
      </c>
      <c r="B30" s="23"/>
      <c r="C30" s="23"/>
      <c r="D30" s="23"/>
      <c r="E30" s="23"/>
      <c r="F30" s="24"/>
      <c r="G30" s="25"/>
      <c r="H30" s="24"/>
      <c r="I30" s="62"/>
      <c r="J30" s="24"/>
      <c r="K30" s="27"/>
      <c r="L30" s="23"/>
    </row>
    <row r="31" spans="1:12">
      <c r="I31" s="61"/>
    </row>
    <row r="32" spans="1:12">
      <c r="A32" s="28">
        <v>9780807500071</v>
      </c>
      <c r="B32" s="29" t="s">
        <v>81</v>
      </c>
      <c r="C32" s="29" t="s">
        <v>82</v>
      </c>
      <c r="D32" s="29" t="s">
        <v>83</v>
      </c>
      <c r="E32" s="29" t="s">
        <v>4</v>
      </c>
      <c r="F32" s="30">
        <v>16.989999999999998</v>
      </c>
      <c r="G32" s="31">
        <v>0.22</v>
      </c>
      <c r="H32" s="30">
        <f t="shared" ref="H32:H40" si="2">ROUND((F32*0.78),2)</f>
        <v>13.25</v>
      </c>
      <c r="I32" s="60"/>
      <c r="J32" s="5">
        <f t="shared" ref="J32:J40" si="3">I32*H32</f>
        <v>0</v>
      </c>
      <c r="K32" s="21"/>
      <c r="L32" s="1" t="s">
        <v>15</v>
      </c>
    </row>
    <row r="33" spans="1:12">
      <c r="A33" s="28">
        <v>9781629792040</v>
      </c>
      <c r="B33" s="29" t="s">
        <v>86</v>
      </c>
      <c r="C33" s="29" t="s">
        <v>87</v>
      </c>
      <c r="D33" s="29" t="s">
        <v>17</v>
      </c>
      <c r="E33" s="29" t="s">
        <v>1</v>
      </c>
      <c r="F33" s="30">
        <v>17.95</v>
      </c>
      <c r="G33" s="31">
        <v>0.22</v>
      </c>
      <c r="H33" s="30">
        <f t="shared" si="2"/>
        <v>14</v>
      </c>
      <c r="I33" s="60"/>
      <c r="J33" s="5">
        <f t="shared" si="3"/>
        <v>0</v>
      </c>
      <c r="K33" s="21"/>
      <c r="L33" s="1" t="s">
        <v>15</v>
      </c>
    </row>
    <row r="34" spans="1:12">
      <c r="A34" s="28">
        <v>9781101996683</v>
      </c>
      <c r="B34" s="29" t="s">
        <v>88</v>
      </c>
      <c r="C34" s="29" t="s">
        <v>89</v>
      </c>
      <c r="D34" s="29" t="s">
        <v>17</v>
      </c>
      <c r="E34" s="29" t="s">
        <v>4</v>
      </c>
      <c r="F34" s="30">
        <v>17.989999999999998</v>
      </c>
      <c r="G34" s="31">
        <v>0.22</v>
      </c>
      <c r="H34" s="30">
        <f t="shared" si="2"/>
        <v>14.03</v>
      </c>
      <c r="I34" s="60"/>
      <c r="J34" s="5">
        <f t="shared" si="3"/>
        <v>0</v>
      </c>
      <c r="K34" s="21"/>
      <c r="L34" s="1" t="s">
        <v>15</v>
      </c>
    </row>
    <row r="35" spans="1:12">
      <c r="A35" s="28">
        <v>9780544416666</v>
      </c>
      <c r="B35" s="29" t="s">
        <v>79</v>
      </c>
      <c r="C35" s="29" t="s">
        <v>80</v>
      </c>
      <c r="D35" s="29" t="s">
        <v>6</v>
      </c>
      <c r="E35" s="29" t="s">
        <v>4</v>
      </c>
      <c r="F35" s="30">
        <v>17.989999999999998</v>
      </c>
      <c r="G35" s="31">
        <v>0.22</v>
      </c>
      <c r="H35" s="30">
        <f t="shared" si="2"/>
        <v>14.03</v>
      </c>
      <c r="I35" s="60"/>
      <c r="J35" s="5">
        <f t="shared" si="3"/>
        <v>0</v>
      </c>
      <c r="K35" s="21"/>
      <c r="L35" s="1" t="s">
        <v>15</v>
      </c>
    </row>
    <row r="36" spans="1:12">
      <c r="A36" s="28">
        <v>9780553510973</v>
      </c>
      <c r="B36" s="29" t="s">
        <v>90</v>
      </c>
      <c r="C36" s="29" t="s">
        <v>91</v>
      </c>
      <c r="D36" s="29" t="s">
        <v>17</v>
      </c>
      <c r="E36" s="29" t="s">
        <v>1</v>
      </c>
      <c r="F36" s="30">
        <v>17.989999999999998</v>
      </c>
      <c r="G36" s="31">
        <v>0.22</v>
      </c>
      <c r="H36" s="30">
        <f t="shared" si="2"/>
        <v>14.03</v>
      </c>
      <c r="I36" s="60"/>
      <c r="J36" s="5">
        <f t="shared" si="3"/>
        <v>0</v>
      </c>
      <c r="K36" s="21"/>
      <c r="L36" s="1" t="s">
        <v>15</v>
      </c>
    </row>
    <row r="37" spans="1:12">
      <c r="A37" s="28">
        <v>9781627791298</v>
      </c>
      <c r="B37" s="29" t="s">
        <v>77</v>
      </c>
      <c r="C37" s="29" t="s">
        <v>78</v>
      </c>
      <c r="D37" s="29" t="s">
        <v>63</v>
      </c>
      <c r="E37" s="29" t="s">
        <v>4</v>
      </c>
      <c r="F37" s="30">
        <v>18.989999999999998</v>
      </c>
      <c r="G37" s="31">
        <v>0.22</v>
      </c>
      <c r="H37" s="30">
        <f t="shared" si="2"/>
        <v>14.81</v>
      </c>
      <c r="I37" s="60"/>
      <c r="J37" s="5">
        <f t="shared" si="3"/>
        <v>0</v>
      </c>
      <c r="K37" s="21"/>
      <c r="L37" s="1" t="s">
        <v>15</v>
      </c>
    </row>
    <row r="38" spans="1:12">
      <c r="A38" s="28">
        <v>9781426329739</v>
      </c>
      <c r="B38" s="29" t="s">
        <v>84</v>
      </c>
      <c r="C38" s="29" t="s">
        <v>85</v>
      </c>
      <c r="D38" s="29" t="s">
        <v>17</v>
      </c>
      <c r="E38" s="29" t="s">
        <v>1</v>
      </c>
      <c r="F38" s="30">
        <v>16.989999999999998</v>
      </c>
      <c r="G38" s="31">
        <v>0.22</v>
      </c>
      <c r="H38" s="30">
        <f t="shared" si="2"/>
        <v>13.25</v>
      </c>
      <c r="I38" s="60"/>
      <c r="J38" s="5">
        <f t="shared" si="3"/>
        <v>0</v>
      </c>
      <c r="K38" s="21"/>
      <c r="L38" s="1" t="s">
        <v>15</v>
      </c>
    </row>
    <row r="39" spans="1:12">
      <c r="A39" s="28">
        <v>9781481461313</v>
      </c>
      <c r="B39" s="29" t="s">
        <v>92</v>
      </c>
      <c r="C39" s="29" t="s">
        <v>93</v>
      </c>
      <c r="D39" s="29" t="s">
        <v>5</v>
      </c>
      <c r="E39" s="29" t="s">
        <v>4</v>
      </c>
      <c r="F39" s="30">
        <v>17.989999999999998</v>
      </c>
      <c r="G39" s="31">
        <v>0.22</v>
      </c>
      <c r="H39" s="30">
        <f t="shared" si="2"/>
        <v>14.03</v>
      </c>
      <c r="I39" s="60"/>
      <c r="J39" s="5">
        <f t="shared" si="3"/>
        <v>0</v>
      </c>
      <c r="K39" s="21"/>
      <c r="L39" s="1" t="s">
        <v>15</v>
      </c>
    </row>
    <row r="40" spans="1:12">
      <c r="A40" s="28">
        <v>9781492642046</v>
      </c>
      <c r="B40" s="29" t="s">
        <v>94</v>
      </c>
      <c r="C40" s="29" t="s">
        <v>95</v>
      </c>
      <c r="D40" s="29" t="s">
        <v>96</v>
      </c>
      <c r="E40" s="29" t="s">
        <v>1</v>
      </c>
      <c r="F40" s="30">
        <v>17.989999999999998</v>
      </c>
      <c r="G40" s="31">
        <v>0.22</v>
      </c>
      <c r="H40" s="30">
        <f t="shared" si="2"/>
        <v>14.03</v>
      </c>
      <c r="I40" s="60"/>
      <c r="J40" s="5">
        <f t="shared" si="3"/>
        <v>0</v>
      </c>
      <c r="K40" s="21"/>
      <c r="L40" s="1" t="s">
        <v>15</v>
      </c>
    </row>
    <row r="41" spans="1:12">
      <c r="I41" s="61"/>
    </row>
    <row r="42" spans="1:12">
      <c r="A42" s="22" t="s">
        <v>14</v>
      </c>
      <c r="B42" s="23"/>
      <c r="C42" s="23"/>
      <c r="D42" s="23"/>
      <c r="E42" s="23"/>
      <c r="F42" s="24"/>
      <c r="G42" s="25"/>
      <c r="H42" s="24"/>
      <c r="I42" s="62"/>
      <c r="J42" s="24"/>
      <c r="K42" s="27"/>
      <c r="L42" s="23"/>
    </row>
    <row r="43" spans="1:12">
      <c r="I43" s="61"/>
    </row>
    <row r="44" spans="1:12">
      <c r="A44" s="28">
        <v>9780399546983</v>
      </c>
      <c r="B44" s="29" t="s">
        <v>107</v>
      </c>
      <c r="C44" s="29" t="s">
        <v>108</v>
      </c>
      <c r="D44" s="29" t="s">
        <v>17</v>
      </c>
      <c r="E44" s="29" t="s">
        <v>1</v>
      </c>
      <c r="F44" s="30">
        <v>16.989999999999998</v>
      </c>
      <c r="G44" s="31">
        <v>0.22</v>
      </c>
      <c r="H44" s="30">
        <f t="shared" ref="H44:H62" si="4">ROUND((F44*0.78),2)</f>
        <v>13.25</v>
      </c>
      <c r="I44" s="60"/>
      <c r="J44" s="5">
        <f t="shared" ref="J44:J62" si="5">I44*H44</f>
        <v>0</v>
      </c>
      <c r="K44" s="32"/>
      <c r="L44" s="1" t="s">
        <v>14</v>
      </c>
    </row>
    <row r="45" spans="1:12">
      <c r="A45" s="28">
        <v>9780399547003</v>
      </c>
      <c r="B45" s="29" t="s">
        <v>107</v>
      </c>
      <c r="C45" s="29" t="s">
        <v>108</v>
      </c>
      <c r="D45" s="29" t="s">
        <v>17</v>
      </c>
      <c r="E45" s="29" t="s">
        <v>0</v>
      </c>
      <c r="F45" s="30">
        <v>8.99</v>
      </c>
      <c r="G45" s="31">
        <v>0.22</v>
      </c>
      <c r="H45" s="30">
        <f t="shared" si="4"/>
        <v>7.01</v>
      </c>
      <c r="I45" s="60"/>
      <c r="J45" s="5">
        <f t="shared" si="5"/>
        <v>0</v>
      </c>
      <c r="K45" s="21"/>
      <c r="L45" s="1" t="s">
        <v>14</v>
      </c>
    </row>
    <row r="46" spans="1:12">
      <c r="A46" s="28">
        <v>9781338188431</v>
      </c>
      <c r="B46" s="29" t="s">
        <v>113</v>
      </c>
      <c r="C46" s="29" t="s">
        <v>114</v>
      </c>
      <c r="D46" s="29" t="s">
        <v>3</v>
      </c>
      <c r="E46" s="29" t="s">
        <v>1</v>
      </c>
      <c r="F46" s="30">
        <v>16.989999999999998</v>
      </c>
      <c r="G46" s="31">
        <v>0.22</v>
      </c>
      <c r="H46" s="30">
        <f t="shared" si="4"/>
        <v>13.25</v>
      </c>
      <c r="I46" s="60"/>
      <c r="J46" s="5">
        <f t="shared" si="5"/>
        <v>0</v>
      </c>
      <c r="K46" s="21"/>
      <c r="L46" s="1" t="s">
        <v>14</v>
      </c>
    </row>
    <row r="47" spans="1:12">
      <c r="A47" s="28">
        <v>9781616205676</v>
      </c>
      <c r="B47" s="29" t="s">
        <v>117</v>
      </c>
      <c r="C47" s="29" t="s">
        <v>118</v>
      </c>
      <c r="D47" s="29" t="s">
        <v>119</v>
      </c>
      <c r="E47" s="29" t="s">
        <v>1</v>
      </c>
      <c r="F47" s="30">
        <v>17.95</v>
      </c>
      <c r="G47" s="31">
        <v>0.22</v>
      </c>
      <c r="H47" s="30">
        <f t="shared" si="4"/>
        <v>14</v>
      </c>
      <c r="I47" s="60"/>
      <c r="J47" s="5">
        <f t="shared" si="5"/>
        <v>0</v>
      </c>
      <c r="K47" s="21"/>
      <c r="L47" s="1" t="s">
        <v>14</v>
      </c>
    </row>
    <row r="48" spans="1:12">
      <c r="A48" s="28">
        <v>9781616207465</v>
      </c>
      <c r="B48" s="29" t="s">
        <v>117</v>
      </c>
      <c r="C48" s="29" t="s">
        <v>118</v>
      </c>
      <c r="D48" s="29" t="s">
        <v>119</v>
      </c>
      <c r="E48" s="29" t="s">
        <v>0</v>
      </c>
      <c r="F48" s="30">
        <v>9.9499999999999993</v>
      </c>
      <c r="G48" s="31">
        <v>0.22</v>
      </c>
      <c r="H48" s="30">
        <f t="shared" si="4"/>
        <v>7.76</v>
      </c>
      <c r="I48" s="60"/>
      <c r="J48" s="5">
        <f t="shared" si="5"/>
        <v>0</v>
      </c>
      <c r="K48" s="33">
        <v>43634</v>
      </c>
      <c r="L48" s="1" t="s">
        <v>14</v>
      </c>
    </row>
    <row r="49" spans="1:12">
      <c r="A49" s="28">
        <v>9781627791069</v>
      </c>
      <c r="B49" s="29" t="s">
        <v>103</v>
      </c>
      <c r="C49" s="29" t="s">
        <v>104</v>
      </c>
      <c r="D49" s="29" t="s">
        <v>63</v>
      </c>
      <c r="E49" s="29" t="s">
        <v>0</v>
      </c>
      <c r="F49" s="30">
        <v>7.99</v>
      </c>
      <c r="G49" s="31">
        <v>0.22</v>
      </c>
      <c r="H49" s="30">
        <f t="shared" si="4"/>
        <v>6.23</v>
      </c>
      <c r="I49" s="60"/>
      <c r="J49" s="5">
        <f t="shared" si="5"/>
        <v>0</v>
      </c>
      <c r="K49" s="21"/>
      <c r="L49" s="1" t="s">
        <v>14</v>
      </c>
    </row>
    <row r="50" spans="1:12">
      <c r="A50" s="28">
        <v>9781627791052</v>
      </c>
      <c r="B50" s="29" t="s">
        <v>103</v>
      </c>
      <c r="C50" s="29" t="s">
        <v>104</v>
      </c>
      <c r="D50" s="29" t="s">
        <v>63</v>
      </c>
      <c r="E50" s="29" t="s">
        <v>1</v>
      </c>
      <c r="F50" s="30">
        <v>15.99</v>
      </c>
      <c r="G50" s="31">
        <v>0.22</v>
      </c>
      <c r="H50" s="30">
        <f t="shared" si="4"/>
        <v>12.47</v>
      </c>
      <c r="I50" s="60"/>
      <c r="J50" s="5">
        <f t="shared" si="5"/>
        <v>0</v>
      </c>
      <c r="K50" s="21"/>
      <c r="L50" s="1" t="s">
        <v>14</v>
      </c>
    </row>
    <row r="51" spans="1:12">
      <c r="A51" s="28">
        <v>9781681190532</v>
      </c>
      <c r="B51" s="29" t="s">
        <v>97</v>
      </c>
      <c r="C51" s="29" t="s">
        <v>98</v>
      </c>
      <c r="D51" s="29" t="s">
        <v>99</v>
      </c>
      <c r="E51" s="29" t="s">
        <v>0</v>
      </c>
      <c r="F51" s="30">
        <v>7.99</v>
      </c>
      <c r="G51" s="31">
        <v>0.22</v>
      </c>
      <c r="H51" s="30">
        <f t="shared" si="4"/>
        <v>6.23</v>
      </c>
      <c r="I51" s="60"/>
      <c r="J51" s="5">
        <f t="shared" si="5"/>
        <v>0</v>
      </c>
      <c r="K51" s="21"/>
      <c r="L51" s="1" t="s">
        <v>14</v>
      </c>
    </row>
    <row r="52" spans="1:12">
      <c r="A52" s="28">
        <v>9781681190518</v>
      </c>
      <c r="B52" s="29" t="s">
        <v>97</v>
      </c>
      <c r="C52" s="29" t="s">
        <v>98</v>
      </c>
      <c r="D52" s="29" t="s">
        <v>99</v>
      </c>
      <c r="E52" s="29" t="s">
        <v>4</v>
      </c>
      <c r="F52" s="30">
        <v>16.989999999999998</v>
      </c>
      <c r="G52" s="31">
        <v>0.22</v>
      </c>
      <c r="H52" s="30">
        <f t="shared" si="4"/>
        <v>13.25</v>
      </c>
      <c r="I52" s="60"/>
      <c r="J52" s="5">
        <f t="shared" si="5"/>
        <v>0</v>
      </c>
      <c r="K52" s="21"/>
      <c r="L52" s="1" t="s">
        <v>14</v>
      </c>
    </row>
    <row r="53" spans="1:12">
      <c r="A53" s="28">
        <v>9780553536058</v>
      </c>
      <c r="B53" s="29" t="s">
        <v>109</v>
      </c>
      <c r="C53" s="29" t="s">
        <v>110</v>
      </c>
      <c r="D53" s="29" t="s">
        <v>17</v>
      </c>
      <c r="E53" s="29" t="s">
        <v>0</v>
      </c>
      <c r="F53" s="30">
        <v>7.99</v>
      </c>
      <c r="G53" s="31">
        <v>0.22</v>
      </c>
      <c r="H53" s="30">
        <f t="shared" si="4"/>
        <v>6.23</v>
      </c>
      <c r="I53" s="60"/>
      <c r="J53" s="5">
        <f t="shared" si="5"/>
        <v>0</v>
      </c>
      <c r="K53" s="21"/>
      <c r="L53" s="1" t="s">
        <v>14</v>
      </c>
    </row>
    <row r="54" spans="1:12">
      <c r="A54" s="28">
        <v>9780553536027</v>
      </c>
      <c r="B54" s="29" t="s">
        <v>109</v>
      </c>
      <c r="C54" s="29" t="s">
        <v>110</v>
      </c>
      <c r="D54" s="29" t="s">
        <v>17</v>
      </c>
      <c r="E54" s="29" t="s">
        <v>1</v>
      </c>
      <c r="F54" s="30">
        <v>13.99</v>
      </c>
      <c r="G54" s="31">
        <v>0.22</v>
      </c>
      <c r="H54" s="30">
        <f t="shared" si="4"/>
        <v>10.91</v>
      </c>
      <c r="I54" s="60"/>
      <c r="J54" s="5">
        <f t="shared" si="5"/>
        <v>0</v>
      </c>
      <c r="K54" s="21"/>
      <c r="L54" s="1" t="s">
        <v>14</v>
      </c>
    </row>
    <row r="55" spans="1:12">
      <c r="A55" s="28">
        <v>9780545552745</v>
      </c>
      <c r="B55" s="29" t="s">
        <v>115</v>
      </c>
      <c r="C55" s="29" t="s">
        <v>116</v>
      </c>
      <c r="D55" s="29" t="s">
        <v>3</v>
      </c>
      <c r="E55" s="29" t="s">
        <v>1</v>
      </c>
      <c r="F55" s="30">
        <v>16.989999999999998</v>
      </c>
      <c r="G55" s="31">
        <v>0.22</v>
      </c>
      <c r="H55" s="30">
        <f t="shared" si="4"/>
        <v>13.25</v>
      </c>
      <c r="I55" s="60"/>
      <c r="J55" s="5">
        <f t="shared" si="5"/>
        <v>0</v>
      </c>
      <c r="K55" s="21"/>
      <c r="L55" s="1" t="s">
        <v>14</v>
      </c>
    </row>
    <row r="56" spans="1:12">
      <c r="A56" s="28">
        <v>9780545552769</v>
      </c>
      <c r="B56" s="29" t="s">
        <v>115</v>
      </c>
      <c r="C56" s="29" t="s">
        <v>116</v>
      </c>
      <c r="D56" s="29" t="s">
        <v>3</v>
      </c>
      <c r="E56" s="29" t="s">
        <v>0</v>
      </c>
      <c r="F56" s="30">
        <v>6.99</v>
      </c>
      <c r="G56" s="31">
        <v>0.22</v>
      </c>
      <c r="H56" s="30">
        <f t="shared" si="4"/>
        <v>5.45</v>
      </c>
      <c r="I56" s="60"/>
      <c r="J56" s="5">
        <f t="shared" si="5"/>
        <v>0</v>
      </c>
      <c r="K56" s="21"/>
      <c r="L56" s="1" t="s">
        <v>14</v>
      </c>
    </row>
    <row r="57" spans="1:12">
      <c r="A57" s="28">
        <v>9780316391825</v>
      </c>
      <c r="B57" s="29" t="s">
        <v>105</v>
      </c>
      <c r="C57" s="29" t="s">
        <v>106</v>
      </c>
      <c r="D57" s="29" t="s">
        <v>75</v>
      </c>
      <c r="E57" s="29" t="s">
        <v>1</v>
      </c>
      <c r="F57" s="30">
        <v>16.989999999999998</v>
      </c>
      <c r="G57" s="31">
        <v>0.22</v>
      </c>
      <c r="H57" s="30">
        <f t="shared" si="4"/>
        <v>13.25</v>
      </c>
      <c r="I57" s="60"/>
      <c r="J57" s="5">
        <f t="shared" si="5"/>
        <v>0</v>
      </c>
      <c r="K57" s="21"/>
      <c r="L57" s="1" t="s">
        <v>14</v>
      </c>
    </row>
    <row r="58" spans="1:12">
      <c r="A58" s="28">
        <v>9780316355575</v>
      </c>
      <c r="B58" s="29" t="s">
        <v>105</v>
      </c>
      <c r="C58" s="29" t="s">
        <v>106</v>
      </c>
      <c r="D58" s="29" t="s">
        <v>75</v>
      </c>
      <c r="E58" s="29" t="s">
        <v>0</v>
      </c>
      <c r="F58" s="30">
        <v>7.99</v>
      </c>
      <c r="G58" s="31">
        <v>0.22</v>
      </c>
      <c r="H58" s="30">
        <f t="shared" si="4"/>
        <v>6.23</v>
      </c>
      <c r="I58" s="60"/>
      <c r="J58" s="5">
        <f t="shared" si="5"/>
        <v>0</v>
      </c>
      <c r="K58" s="21"/>
      <c r="L58" s="1" t="s">
        <v>14</v>
      </c>
    </row>
    <row r="59" spans="1:12">
      <c r="A59" s="28">
        <v>9781524713577</v>
      </c>
      <c r="B59" s="29" t="s">
        <v>111</v>
      </c>
      <c r="C59" s="29" t="s">
        <v>112</v>
      </c>
      <c r="D59" s="29" t="s">
        <v>17</v>
      </c>
      <c r="E59" s="29" t="s">
        <v>1</v>
      </c>
      <c r="F59" s="30">
        <v>16.989999999999998</v>
      </c>
      <c r="G59" s="31">
        <v>0.22</v>
      </c>
      <c r="H59" s="30">
        <f t="shared" si="4"/>
        <v>13.25</v>
      </c>
      <c r="I59" s="60"/>
      <c r="J59" s="5">
        <f t="shared" si="5"/>
        <v>0</v>
      </c>
      <c r="K59" s="21"/>
      <c r="L59" s="1" t="s">
        <v>14</v>
      </c>
    </row>
    <row r="60" spans="1:12">
      <c r="A60" s="28">
        <v>9781524713607</v>
      </c>
      <c r="B60" s="29" t="s">
        <v>111</v>
      </c>
      <c r="C60" s="29" t="s">
        <v>112</v>
      </c>
      <c r="D60" s="29" t="s">
        <v>17</v>
      </c>
      <c r="E60" s="29" t="s">
        <v>0</v>
      </c>
      <c r="F60" s="30">
        <v>6.99</v>
      </c>
      <c r="G60" s="31">
        <v>0.22</v>
      </c>
      <c r="H60" s="30">
        <f t="shared" si="4"/>
        <v>5.45</v>
      </c>
      <c r="I60" s="60"/>
      <c r="J60" s="5">
        <f t="shared" si="5"/>
        <v>0</v>
      </c>
      <c r="K60" s="33">
        <v>43613</v>
      </c>
      <c r="L60" s="1" t="s">
        <v>14</v>
      </c>
    </row>
    <row r="61" spans="1:12">
      <c r="A61" s="28">
        <v>9781250043221</v>
      </c>
      <c r="B61" s="29" t="s">
        <v>100</v>
      </c>
      <c r="C61" s="29" t="s">
        <v>101</v>
      </c>
      <c r="D61" s="29" t="s">
        <v>102</v>
      </c>
      <c r="E61" s="29" t="s">
        <v>1</v>
      </c>
      <c r="F61" s="30">
        <v>16.989999999999998</v>
      </c>
      <c r="G61" s="31">
        <v>0.22</v>
      </c>
      <c r="H61" s="30">
        <f t="shared" si="4"/>
        <v>13.25</v>
      </c>
      <c r="I61" s="60"/>
      <c r="J61" s="5">
        <f t="shared" si="5"/>
        <v>0</v>
      </c>
      <c r="K61" s="21"/>
      <c r="L61" s="1" t="s">
        <v>14</v>
      </c>
    </row>
    <row r="62" spans="1:12">
      <c r="A62" s="28">
        <v>9781250306869</v>
      </c>
      <c r="B62" s="29" t="s">
        <v>100</v>
      </c>
      <c r="C62" s="29" t="s">
        <v>101</v>
      </c>
      <c r="D62" s="29" t="s">
        <v>102</v>
      </c>
      <c r="E62" s="29" t="s">
        <v>0</v>
      </c>
      <c r="F62" s="30">
        <v>15.99</v>
      </c>
      <c r="G62" s="31">
        <v>0.22</v>
      </c>
      <c r="H62" s="30">
        <f t="shared" si="4"/>
        <v>12.47</v>
      </c>
      <c r="I62" s="60"/>
      <c r="J62" s="5">
        <f t="shared" si="5"/>
        <v>0</v>
      </c>
      <c r="K62" s="33">
        <v>43473</v>
      </c>
      <c r="L62" s="1" t="s">
        <v>14</v>
      </c>
    </row>
    <row r="63" spans="1:12">
      <c r="I63" s="61"/>
      <c r="K63" s="21"/>
    </row>
    <row r="64" spans="1:12">
      <c r="A64" s="22" t="s">
        <v>13</v>
      </c>
      <c r="B64" s="23"/>
      <c r="C64" s="23"/>
      <c r="D64" s="23"/>
      <c r="E64" s="23"/>
      <c r="F64" s="24"/>
      <c r="G64" s="25"/>
      <c r="H64" s="24"/>
      <c r="I64" s="62"/>
      <c r="J64" s="24"/>
      <c r="K64" s="27"/>
      <c r="L64" s="23"/>
    </row>
    <row r="65" spans="1:12" s="29" customFormat="1">
      <c r="A65" s="34"/>
      <c r="B65" s="35"/>
      <c r="C65" s="35"/>
      <c r="D65" s="35"/>
      <c r="E65" s="35"/>
      <c r="F65" s="36"/>
      <c r="G65" s="37"/>
      <c r="H65" s="36"/>
      <c r="I65" s="63"/>
      <c r="J65" s="36"/>
      <c r="K65" s="38"/>
      <c r="L65" s="35"/>
    </row>
    <row r="66" spans="1:12">
      <c r="A66" s="28">
        <v>9781338095531</v>
      </c>
      <c r="B66" s="29" t="s">
        <v>132</v>
      </c>
      <c r="C66" s="29" t="s">
        <v>133</v>
      </c>
      <c r="D66" s="29" t="s">
        <v>3</v>
      </c>
      <c r="E66" s="29" t="s">
        <v>0</v>
      </c>
      <c r="F66" s="30">
        <v>9.99</v>
      </c>
      <c r="G66" s="31">
        <v>0.22</v>
      </c>
      <c r="H66" s="30">
        <f t="shared" ref="H66:H82" si="6">ROUND((F66*0.78),2)</f>
        <v>7.79</v>
      </c>
      <c r="I66" s="60"/>
      <c r="J66" s="5">
        <f t="shared" ref="J66:J82" si="7">I66*H66</f>
        <v>0</v>
      </c>
      <c r="K66" s="21"/>
      <c r="L66" s="1" t="s">
        <v>13</v>
      </c>
    </row>
    <row r="67" spans="1:12">
      <c r="A67" s="28">
        <v>9780545836944</v>
      </c>
      <c r="B67" s="29" t="s">
        <v>132</v>
      </c>
      <c r="C67" s="29" t="s">
        <v>133</v>
      </c>
      <c r="D67" s="29" t="s">
        <v>3</v>
      </c>
      <c r="E67" s="29" t="s">
        <v>1</v>
      </c>
      <c r="F67" s="30">
        <v>17.989999999999998</v>
      </c>
      <c r="G67" s="31">
        <v>0.22</v>
      </c>
      <c r="H67" s="30">
        <f t="shared" si="6"/>
        <v>14.03</v>
      </c>
      <c r="I67" s="60"/>
      <c r="J67" s="5">
        <f t="shared" si="7"/>
        <v>0</v>
      </c>
      <c r="K67" s="21"/>
      <c r="L67" s="1" t="s">
        <v>13</v>
      </c>
    </row>
    <row r="68" spans="1:12">
      <c r="A68" s="28">
        <v>9780316262286</v>
      </c>
      <c r="B68" s="29" t="s">
        <v>126</v>
      </c>
      <c r="C68" s="29" t="s">
        <v>127</v>
      </c>
      <c r="D68" s="29" t="s">
        <v>75</v>
      </c>
      <c r="E68" s="29" t="s">
        <v>1</v>
      </c>
      <c r="F68" s="30">
        <v>16.989999999999998</v>
      </c>
      <c r="G68" s="31">
        <v>0.22</v>
      </c>
      <c r="H68" s="30">
        <f t="shared" si="6"/>
        <v>13.25</v>
      </c>
      <c r="I68" s="60"/>
      <c r="J68" s="5">
        <f t="shared" si="7"/>
        <v>0</v>
      </c>
      <c r="K68" s="21"/>
      <c r="L68" s="1" t="s">
        <v>13</v>
      </c>
    </row>
    <row r="69" spans="1:12">
      <c r="A69" s="28">
        <v>9781328742063</v>
      </c>
      <c r="B69" s="29" t="s">
        <v>124</v>
      </c>
      <c r="C69" s="29" t="s">
        <v>125</v>
      </c>
      <c r="D69" s="29" t="s">
        <v>6</v>
      </c>
      <c r="E69" s="29" t="s">
        <v>0</v>
      </c>
      <c r="F69" s="30">
        <v>9.99</v>
      </c>
      <c r="G69" s="31">
        <v>0.22</v>
      </c>
      <c r="H69" s="30">
        <f t="shared" si="6"/>
        <v>7.79</v>
      </c>
      <c r="I69" s="60"/>
      <c r="J69" s="5">
        <f t="shared" si="7"/>
        <v>0</v>
      </c>
      <c r="K69" s="21"/>
      <c r="L69" s="1" t="s">
        <v>13</v>
      </c>
    </row>
    <row r="70" spans="1:12">
      <c r="A70" s="28">
        <v>9780544649613</v>
      </c>
      <c r="B70" s="29" t="s">
        <v>124</v>
      </c>
      <c r="C70" s="29" t="s">
        <v>125</v>
      </c>
      <c r="D70" s="29" t="s">
        <v>6</v>
      </c>
      <c r="E70" s="29" t="s">
        <v>1</v>
      </c>
      <c r="F70" s="30">
        <v>17.989999999999998</v>
      </c>
      <c r="G70" s="31">
        <v>0.22</v>
      </c>
      <c r="H70" s="30">
        <f t="shared" si="6"/>
        <v>14.03</v>
      </c>
      <c r="I70" s="60"/>
      <c r="J70" s="5">
        <f t="shared" si="7"/>
        <v>0</v>
      </c>
      <c r="K70" s="21"/>
      <c r="L70" s="1" t="s">
        <v>13</v>
      </c>
    </row>
    <row r="71" spans="1:12">
      <c r="A71" s="28">
        <v>9781454923459</v>
      </c>
      <c r="B71" s="29" t="s">
        <v>138</v>
      </c>
      <c r="C71" s="29" t="s">
        <v>139</v>
      </c>
      <c r="D71" s="29" t="s">
        <v>8</v>
      </c>
      <c r="E71" s="29" t="s">
        <v>1</v>
      </c>
      <c r="F71" s="30">
        <v>14.95</v>
      </c>
      <c r="G71" s="31">
        <v>0.22</v>
      </c>
      <c r="H71" s="30">
        <f t="shared" si="6"/>
        <v>11.66</v>
      </c>
      <c r="I71" s="60"/>
      <c r="J71" s="5">
        <f t="shared" si="7"/>
        <v>0</v>
      </c>
      <c r="K71" s="32"/>
      <c r="L71" s="1" t="s">
        <v>13</v>
      </c>
    </row>
    <row r="72" spans="1:12">
      <c r="A72" s="28">
        <v>9781454932994</v>
      </c>
      <c r="B72" s="29" t="s">
        <v>138</v>
      </c>
      <c r="C72" s="29" t="s">
        <v>139</v>
      </c>
      <c r="D72" s="29" t="s">
        <v>8</v>
      </c>
      <c r="E72" s="29" t="s">
        <v>0</v>
      </c>
      <c r="F72" s="30">
        <v>7.95</v>
      </c>
      <c r="G72" s="31">
        <v>0.22</v>
      </c>
      <c r="H72" s="30">
        <f t="shared" si="6"/>
        <v>6.2</v>
      </c>
      <c r="I72" s="60"/>
      <c r="J72" s="5">
        <f t="shared" si="7"/>
        <v>0</v>
      </c>
      <c r="K72" s="33">
        <v>43529</v>
      </c>
      <c r="L72" s="1" t="s">
        <v>13</v>
      </c>
    </row>
    <row r="73" spans="1:12">
      <c r="A73" s="28">
        <v>9781481457514</v>
      </c>
      <c r="B73" s="29" t="s">
        <v>136</v>
      </c>
      <c r="C73" s="29" t="s">
        <v>137</v>
      </c>
      <c r="D73" s="29" t="s">
        <v>5</v>
      </c>
      <c r="E73" s="29" t="s">
        <v>0</v>
      </c>
      <c r="F73" s="30">
        <v>8.99</v>
      </c>
      <c r="G73" s="31">
        <v>0.22</v>
      </c>
      <c r="H73" s="30">
        <f t="shared" si="6"/>
        <v>7.01</v>
      </c>
      <c r="I73" s="60"/>
      <c r="J73" s="5">
        <f t="shared" si="7"/>
        <v>0</v>
      </c>
      <c r="K73" s="21"/>
      <c r="L73" s="1" t="s">
        <v>13</v>
      </c>
    </row>
    <row r="74" spans="1:12">
      <c r="A74" s="28">
        <v>9781481457507</v>
      </c>
      <c r="B74" s="29" t="s">
        <v>136</v>
      </c>
      <c r="C74" s="29" t="s">
        <v>137</v>
      </c>
      <c r="D74" s="29" t="s">
        <v>5</v>
      </c>
      <c r="E74" s="29" t="s">
        <v>1</v>
      </c>
      <c r="F74" s="30">
        <v>17.989999999999998</v>
      </c>
      <c r="G74" s="31">
        <v>0.22</v>
      </c>
      <c r="H74" s="30">
        <f t="shared" si="6"/>
        <v>14.03</v>
      </c>
      <c r="I74" s="60"/>
      <c r="J74" s="5">
        <f t="shared" si="7"/>
        <v>0</v>
      </c>
      <c r="K74" s="21"/>
      <c r="L74" s="1" t="s">
        <v>13</v>
      </c>
    </row>
    <row r="75" spans="1:12">
      <c r="A75" s="28">
        <v>9781681191072</v>
      </c>
      <c r="B75" s="29" t="s">
        <v>120</v>
      </c>
      <c r="C75" s="29" t="s">
        <v>121</v>
      </c>
      <c r="D75" s="29" t="s">
        <v>99</v>
      </c>
      <c r="E75" s="29" t="s">
        <v>0</v>
      </c>
      <c r="F75" s="30">
        <v>9.99</v>
      </c>
      <c r="G75" s="31">
        <v>0.22</v>
      </c>
      <c r="H75" s="30">
        <f t="shared" si="6"/>
        <v>7.79</v>
      </c>
      <c r="I75" s="60"/>
      <c r="J75" s="5">
        <f t="shared" si="7"/>
        <v>0</v>
      </c>
      <c r="K75" s="21"/>
      <c r="L75" s="1" t="s">
        <v>13</v>
      </c>
    </row>
    <row r="76" spans="1:12">
      <c r="A76" s="28">
        <v>9781681191058</v>
      </c>
      <c r="B76" s="29" t="s">
        <v>120</v>
      </c>
      <c r="C76" s="29" t="s">
        <v>121</v>
      </c>
      <c r="D76" s="29" t="s">
        <v>99</v>
      </c>
      <c r="E76" s="29" t="s">
        <v>1</v>
      </c>
      <c r="F76" s="30">
        <v>17.989999999999998</v>
      </c>
      <c r="G76" s="31">
        <v>0.22</v>
      </c>
      <c r="H76" s="30">
        <f t="shared" si="6"/>
        <v>14.03</v>
      </c>
      <c r="I76" s="60"/>
      <c r="J76" s="5">
        <f t="shared" si="7"/>
        <v>0</v>
      </c>
      <c r="K76" s="21"/>
      <c r="L76" s="1" t="s">
        <v>13</v>
      </c>
    </row>
    <row r="77" spans="1:12">
      <c r="A77" s="28">
        <v>9780545880831</v>
      </c>
      <c r="B77" s="29" t="s">
        <v>134</v>
      </c>
      <c r="C77" s="29" t="s">
        <v>135</v>
      </c>
      <c r="D77" s="29" t="s">
        <v>3</v>
      </c>
      <c r="E77" s="29" t="s">
        <v>1</v>
      </c>
      <c r="F77" s="30">
        <v>16.989999999999998</v>
      </c>
      <c r="G77" s="31">
        <v>0.22</v>
      </c>
      <c r="H77" s="30">
        <f t="shared" si="6"/>
        <v>13.25</v>
      </c>
      <c r="I77" s="60"/>
      <c r="J77" s="5">
        <f t="shared" si="7"/>
        <v>0</v>
      </c>
      <c r="K77" s="21"/>
      <c r="L77" s="1" t="s">
        <v>13</v>
      </c>
    </row>
    <row r="78" spans="1:12">
      <c r="A78" s="28">
        <v>9780399186387</v>
      </c>
      <c r="B78" s="29" t="s">
        <v>128</v>
      </c>
      <c r="C78" s="29" t="s">
        <v>129</v>
      </c>
      <c r="D78" s="29" t="s">
        <v>17</v>
      </c>
      <c r="E78" s="29" t="s">
        <v>0</v>
      </c>
      <c r="F78" s="30">
        <v>8.99</v>
      </c>
      <c r="G78" s="31">
        <v>0.22</v>
      </c>
      <c r="H78" s="30">
        <f t="shared" si="6"/>
        <v>7.01</v>
      </c>
      <c r="I78" s="60"/>
      <c r="J78" s="5">
        <f t="shared" si="7"/>
        <v>0</v>
      </c>
      <c r="K78" s="21"/>
      <c r="L78" s="1" t="s">
        <v>13</v>
      </c>
    </row>
    <row r="79" spans="1:12">
      <c r="A79" s="28">
        <v>9780399186370</v>
      </c>
      <c r="B79" s="29" t="s">
        <v>128</v>
      </c>
      <c r="C79" s="29" t="s">
        <v>129</v>
      </c>
      <c r="D79" s="29" t="s">
        <v>17</v>
      </c>
      <c r="E79" s="29" t="s">
        <v>1</v>
      </c>
      <c r="F79" s="30">
        <v>17.989999999999998</v>
      </c>
      <c r="G79" s="31">
        <v>0.22</v>
      </c>
      <c r="H79" s="30">
        <f t="shared" si="6"/>
        <v>14.03</v>
      </c>
      <c r="I79" s="60"/>
      <c r="J79" s="5">
        <f t="shared" si="7"/>
        <v>0</v>
      </c>
      <c r="K79" s="21"/>
      <c r="L79" s="1" t="s">
        <v>13</v>
      </c>
    </row>
    <row r="80" spans="1:12">
      <c r="A80" s="28">
        <v>9780062491435</v>
      </c>
      <c r="B80" s="29" t="s">
        <v>122</v>
      </c>
      <c r="C80" s="29" t="s">
        <v>123</v>
      </c>
      <c r="D80" s="29" t="s">
        <v>2</v>
      </c>
      <c r="E80" s="29" t="s">
        <v>1</v>
      </c>
      <c r="F80" s="30">
        <v>16.989999999999998</v>
      </c>
      <c r="G80" s="31">
        <v>0.22</v>
      </c>
      <c r="H80" s="30">
        <f t="shared" si="6"/>
        <v>13.25</v>
      </c>
      <c r="I80" s="60"/>
      <c r="J80" s="5">
        <f t="shared" si="7"/>
        <v>0</v>
      </c>
      <c r="K80" s="21"/>
      <c r="L80" s="1" t="s">
        <v>13</v>
      </c>
    </row>
    <row r="81" spans="1:12">
      <c r="A81" s="28">
        <v>9781101940440</v>
      </c>
      <c r="B81" s="29" t="s">
        <v>130</v>
      </c>
      <c r="C81" s="29" t="s">
        <v>131</v>
      </c>
      <c r="D81" s="29" t="s">
        <v>17</v>
      </c>
      <c r="E81" s="29" t="s">
        <v>1</v>
      </c>
      <c r="F81" s="30">
        <v>17.989999999999998</v>
      </c>
      <c r="G81" s="31">
        <v>0.22</v>
      </c>
      <c r="H81" s="30">
        <f t="shared" si="6"/>
        <v>14.03</v>
      </c>
      <c r="I81" s="60"/>
      <c r="J81" s="5">
        <f t="shared" si="7"/>
        <v>0</v>
      </c>
      <c r="K81" s="21"/>
      <c r="L81" s="1" t="s">
        <v>13</v>
      </c>
    </row>
    <row r="82" spans="1:12">
      <c r="A82" s="28">
        <v>9781101940471</v>
      </c>
      <c r="B82" s="29" t="s">
        <v>130</v>
      </c>
      <c r="C82" s="29" t="s">
        <v>131</v>
      </c>
      <c r="D82" s="29" t="s">
        <v>17</v>
      </c>
      <c r="E82" s="29" t="s">
        <v>0</v>
      </c>
      <c r="F82" s="30">
        <v>9.99</v>
      </c>
      <c r="G82" s="31">
        <v>0.22</v>
      </c>
      <c r="H82" s="30">
        <f t="shared" si="6"/>
        <v>7.79</v>
      </c>
      <c r="I82" s="60"/>
      <c r="J82" s="5">
        <f t="shared" si="7"/>
        <v>0</v>
      </c>
      <c r="K82" s="33">
        <v>43487</v>
      </c>
      <c r="L82" s="1" t="s">
        <v>13</v>
      </c>
    </row>
    <row r="83" spans="1:12">
      <c r="I83" s="61"/>
      <c r="K83" s="21"/>
    </row>
    <row r="84" spans="1:12">
      <c r="A84" s="22" t="s">
        <v>12</v>
      </c>
      <c r="B84" s="23"/>
      <c r="C84" s="23"/>
      <c r="D84" s="23"/>
      <c r="E84" s="23"/>
      <c r="F84" s="24"/>
      <c r="G84" s="25"/>
      <c r="H84" s="24"/>
      <c r="I84" s="62"/>
      <c r="J84" s="24"/>
      <c r="K84" s="27"/>
      <c r="L84" s="23"/>
    </row>
    <row r="85" spans="1:12">
      <c r="I85" s="61"/>
      <c r="K85" s="21"/>
    </row>
    <row r="86" spans="1:12">
      <c r="A86" s="28">
        <v>9780763676247</v>
      </c>
      <c r="B86" s="29" t="s">
        <v>140</v>
      </c>
      <c r="C86" s="29" t="s">
        <v>141</v>
      </c>
      <c r="D86" s="29" t="s">
        <v>52</v>
      </c>
      <c r="E86" s="29" t="s">
        <v>1</v>
      </c>
      <c r="F86" s="30">
        <v>15.99</v>
      </c>
      <c r="G86" s="31">
        <v>0.22</v>
      </c>
      <c r="H86" s="30">
        <f t="shared" ref="H86:H99" si="8">ROUND((F86*0.78),2)</f>
        <v>12.47</v>
      </c>
      <c r="I86" s="60"/>
      <c r="J86" s="5">
        <f t="shared" ref="J86:J99" si="9">I86*H86</f>
        <v>0</v>
      </c>
      <c r="K86" s="21"/>
      <c r="L86" s="1" t="s">
        <v>12</v>
      </c>
    </row>
    <row r="87" spans="1:12">
      <c r="A87" s="28">
        <v>9781536206326</v>
      </c>
      <c r="B87" s="29" t="s">
        <v>140</v>
      </c>
      <c r="C87" s="29" t="s">
        <v>141</v>
      </c>
      <c r="D87" s="29" t="s">
        <v>52</v>
      </c>
      <c r="E87" s="29" t="s">
        <v>0</v>
      </c>
      <c r="F87" s="30">
        <v>6.99</v>
      </c>
      <c r="G87" s="31">
        <v>0.22</v>
      </c>
      <c r="H87" s="30">
        <f t="shared" si="8"/>
        <v>5.45</v>
      </c>
      <c r="I87" s="60"/>
      <c r="J87" s="5">
        <f t="shared" si="9"/>
        <v>0</v>
      </c>
      <c r="K87" s="33">
        <v>43536</v>
      </c>
      <c r="L87" s="1" t="s">
        <v>12</v>
      </c>
    </row>
    <row r="88" spans="1:12">
      <c r="A88" s="28">
        <v>9780062693358</v>
      </c>
      <c r="B88" s="29" t="s">
        <v>142</v>
      </c>
      <c r="C88" s="29" t="s">
        <v>143</v>
      </c>
      <c r="D88" s="29" t="s">
        <v>2</v>
      </c>
      <c r="E88" s="29" t="s">
        <v>1</v>
      </c>
      <c r="F88" s="30">
        <v>16.989999999999998</v>
      </c>
      <c r="G88" s="31">
        <v>0.22</v>
      </c>
      <c r="H88" s="30">
        <f t="shared" si="8"/>
        <v>13.25</v>
      </c>
      <c r="I88" s="60"/>
      <c r="J88" s="5">
        <f t="shared" si="9"/>
        <v>0</v>
      </c>
      <c r="K88" s="21"/>
      <c r="L88" s="1" t="s">
        <v>12</v>
      </c>
    </row>
    <row r="89" spans="1:12">
      <c r="A89" s="28">
        <v>9780062463272</v>
      </c>
      <c r="B89" s="29" t="s">
        <v>144</v>
      </c>
      <c r="C89" s="29" t="s">
        <v>145</v>
      </c>
      <c r="D89" s="29" t="s">
        <v>2</v>
      </c>
      <c r="E89" s="29" t="s">
        <v>0</v>
      </c>
      <c r="F89" s="30">
        <v>6.99</v>
      </c>
      <c r="G89" s="31">
        <v>0.22</v>
      </c>
      <c r="H89" s="30">
        <f t="shared" si="8"/>
        <v>5.45</v>
      </c>
      <c r="I89" s="60"/>
      <c r="J89" s="5">
        <f t="shared" si="9"/>
        <v>0</v>
      </c>
      <c r="K89" s="21"/>
      <c r="L89" s="1" t="s">
        <v>12</v>
      </c>
    </row>
    <row r="90" spans="1:12">
      <c r="A90" s="28">
        <v>9780062862433</v>
      </c>
      <c r="B90" s="29" t="s">
        <v>144</v>
      </c>
      <c r="C90" s="29" t="s">
        <v>145</v>
      </c>
      <c r="D90" s="29" t="s">
        <v>2</v>
      </c>
      <c r="E90" s="29" t="s">
        <v>0</v>
      </c>
      <c r="F90" s="30">
        <v>6.99</v>
      </c>
      <c r="G90" s="31">
        <v>0.22</v>
      </c>
      <c r="H90" s="30">
        <f t="shared" si="8"/>
        <v>5.45</v>
      </c>
      <c r="I90" s="60"/>
      <c r="J90" s="5">
        <f t="shared" si="9"/>
        <v>0</v>
      </c>
      <c r="K90" s="21"/>
      <c r="L90" s="1" t="s">
        <v>12</v>
      </c>
    </row>
    <row r="91" spans="1:12">
      <c r="A91" s="28">
        <v>9781534404113</v>
      </c>
      <c r="B91" s="29" t="s">
        <v>156</v>
      </c>
      <c r="C91" s="29" t="s">
        <v>157</v>
      </c>
      <c r="D91" s="29" t="s">
        <v>5</v>
      </c>
      <c r="E91" s="29" t="s">
        <v>0</v>
      </c>
      <c r="F91" s="30">
        <v>7.99</v>
      </c>
      <c r="G91" s="31">
        <v>0.22</v>
      </c>
      <c r="H91" s="30">
        <f t="shared" si="8"/>
        <v>6.23</v>
      </c>
      <c r="I91" s="60"/>
      <c r="J91" s="5">
        <f t="shared" si="9"/>
        <v>0</v>
      </c>
      <c r="K91" s="33">
        <v>43508</v>
      </c>
      <c r="L91" s="1" t="s">
        <v>12</v>
      </c>
    </row>
    <row r="92" spans="1:12">
      <c r="A92" s="28">
        <v>9781534404106</v>
      </c>
      <c r="B92" s="29" t="s">
        <v>156</v>
      </c>
      <c r="C92" s="29" t="s">
        <v>157</v>
      </c>
      <c r="D92" s="29" t="s">
        <v>5</v>
      </c>
      <c r="E92" s="29" t="s">
        <v>1</v>
      </c>
      <c r="F92" s="30">
        <v>16.989999999999998</v>
      </c>
      <c r="G92" s="31">
        <v>0.22</v>
      </c>
      <c r="H92" s="30">
        <f t="shared" si="8"/>
        <v>13.25</v>
      </c>
      <c r="I92" s="60"/>
      <c r="J92" s="5">
        <f t="shared" si="9"/>
        <v>0</v>
      </c>
      <c r="K92" s="21"/>
      <c r="L92" s="1" t="s">
        <v>12</v>
      </c>
    </row>
    <row r="93" spans="1:12">
      <c r="A93" s="28">
        <v>9781623540241</v>
      </c>
      <c r="B93" s="29" t="s">
        <v>152</v>
      </c>
      <c r="C93" s="29" t="s">
        <v>153</v>
      </c>
      <c r="D93" s="29" t="s">
        <v>17</v>
      </c>
      <c r="E93" s="29" t="s">
        <v>1</v>
      </c>
      <c r="F93" s="30">
        <v>14.95</v>
      </c>
      <c r="G93" s="31">
        <v>0.22</v>
      </c>
      <c r="H93" s="30">
        <f t="shared" si="8"/>
        <v>11.66</v>
      </c>
      <c r="I93" s="60"/>
      <c r="J93" s="5">
        <f t="shared" si="9"/>
        <v>0</v>
      </c>
      <c r="K93" s="21"/>
      <c r="L93" s="1" t="s">
        <v>12</v>
      </c>
    </row>
    <row r="94" spans="1:12">
      <c r="A94" s="28">
        <v>9781419714559</v>
      </c>
      <c r="B94" s="29" t="s">
        <v>148</v>
      </c>
      <c r="C94" s="29" t="s">
        <v>10</v>
      </c>
      <c r="D94" s="29" t="s">
        <v>149</v>
      </c>
      <c r="E94" s="29" t="s">
        <v>1</v>
      </c>
      <c r="F94" s="30">
        <v>24.95</v>
      </c>
      <c r="G94" s="31">
        <v>0.22</v>
      </c>
      <c r="H94" s="30">
        <f t="shared" si="8"/>
        <v>19.46</v>
      </c>
      <c r="I94" s="60"/>
      <c r="J94" s="5">
        <f t="shared" si="9"/>
        <v>0</v>
      </c>
      <c r="K94" s="21"/>
      <c r="L94" s="1" t="s">
        <v>12</v>
      </c>
    </row>
    <row r="95" spans="1:12">
      <c r="A95" s="28">
        <v>9781629795867</v>
      </c>
      <c r="B95" s="29" t="s">
        <v>150</v>
      </c>
      <c r="C95" s="29" t="s">
        <v>151</v>
      </c>
      <c r="D95" s="29" t="s">
        <v>17</v>
      </c>
      <c r="E95" s="29" t="s">
        <v>1</v>
      </c>
      <c r="F95" s="30">
        <v>18.95</v>
      </c>
      <c r="G95" s="31">
        <v>0.22</v>
      </c>
      <c r="H95" s="30">
        <f t="shared" si="8"/>
        <v>14.78</v>
      </c>
      <c r="I95" s="60"/>
      <c r="J95" s="5">
        <f t="shared" si="9"/>
        <v>0</v>
      </c>
      <c r="K95" s="21"/>
      <c r="L95" s="1" t="s">
        <v>12</v>
      </c>
    </row>
    <row r="96" spans="1:12">
      <c r="A96" s="28">
        <v>9780062691842</v>
      </c>
      <c r="B96" s="29" t="s">
        <v>146</v>
      </c>
      <c r="C96" s="29" t="s">
        <v>147</v>
      </c>
      <c r="D96" s="29" t="s">
        <v>2</v>
      </c>
      <c r="E96" s="29" t="s">
        <v>1</v>
      </c>
      <c r="F96" s="30">
        <v>17.989999999999998</v>
      </c>
      <c r="G96" s="31">
        <v>0.22</v>
      </c>
      <c r="H96" s="30">
        <f t="shared" si="8"/>
        <v>14.03</v>
      </c>
      <c r="I96" s="60"/>
      <c r="J96" s="5">
        <f t="shared" si="9"/>
        <v>0</v>
      </c>
      <c r="K96" s="21"/>
      <c r="L96" s="1" t="s">
        <v>12</v>
      </c>
    </row>
    <row r="97" spans="1:12">
      <c r="A97" s="28">
        <v>9781616206994</v>
      </c>
      <c r="B97" s="29" t="s">
        <v>158</v>
      </c>
      <c r="C97" s="29" t="s">
        <v>159</v>
      </c>
      <c r="D97" s="29" t="s">
        <v>119</v>
      </c>
      <c r="E97" s="29" t="s">
        <v>0</v>
      </c>
      <c r="F97" s="30">
        <v>12.95</v>
      </c>
      <c r="G97" s="31">
        <v>0.22</v>
      </c>
      <c r="H97" s="30">
        <f t="shared" si="8"/>
        <v>10.1</v>
      </c>
      <c r="I97" s="60"/>
      <c r="J97" s="5">
        <f t="shared" si="9"/>
        <v>0</v>
      </c>
      <c r="K97" s="21"/>
      <c r="L97" s="1" t="s">
        <v>12</v>
      </c>
    </row>
    <row r="98" spans="1:12">
      <c r="A98" s="28">
        <v>9781616207557</v>
      </c>
      <c r="B98" s="29" t="s">
        <v>158</v>
      </c>
      <c r="C98" s="29" t="s">
        <v>159</v>
      </c>
      <c r="D98" s="29" t="s">
        <v>119</v>
      </c>
      <c r="E98" s="29" t="s">
        <v>1</v>
      </c>
      <c r="F98" s="30">
        <v>19.95</v>
      </c>
      <c r="G98" s="31">
        <v>0.22</v>
      </c>
      <c r="H98" s="30">
        <f t="shared" si="8"/>
        <v>15.56</v>
      </c>
      <c r="I98" s="60"/>
      <c r="J98" s="5">
        <f t="shared" si="9"/>
        <v>0</v>
      </c>
      <c r="K98" s="21"/>
      <c r="L98" s="1" t="s">
        <v>12</v>
      </c>
    </row>
    <row r="99" spans="1:12">
      <c r="A99" s="28">
        <v>9781607749769</v>
      </c>
      <c r="B99" s="29" t="s">
        <v>154</v>
      </c>
      <c r="C99" s="29" t="s">
        <v>155</v>
      </c>
      <c r="D99" s="29" t="s">
        <v>17</v>
      </c>
      <c r="E99" s="29" t="s">
        <v>1</v>
      </c>
      <c r="F99" s="30">
        <v>16.989999999999998</v>
      </c>
      <c r="G99" s="31">
        <v>0.22</v>
      </c>
      <c r="H99" s="30">
        <f t="shared" si="8"/>
        <v>13.25</v>
      </c>
      <c r="I99" s="60"/>
      <c r="J99" s="5">
        <f t="shared" si="9"/>
        <v>0</v>
      </c>
      <c r="K99" s="21"/>
      <c r="L99" s="1" t="s">
        <v>12</v>
      </c>
    </row>
    <row r="100" spans="1:12">
      <c r="I100" s="61"/>
      <c r="K100" s="21"/>
    </row>
    <row r="101" spans="1:12">
      <c r="A101" s="22" t="s">
        <v>11</v>
      </c>
      <c r="B101" s="23"/>
      <c r="C101" s="23"/>
      <c r="D101" s="23"/>
      <c r="E101" s="23"/>
      <c r="F101" s="24"/>
      <c r="G101" s="25"/>
      <c r="H101" s="24"/>
      <c r="I101" s="62"/>
      <c r="J101" s="24"/>
      <c r="K101" s="27"/>
      <c r="L101" s="23"/>
    </row>
    <row r="102" spans="1:12">
      <c r="I102" s="61"/>
      <c r="K102" s="21"/>
    </row>
    <row r="103" spans="1:12">
      <c r="A103" s="28">
        <v>9780374303235</v>
      </c>
      <c r="B103" s="29" t="s">
        <v>160</v>
      </c>
      <c r="C103" s="29" t="s">
        <v>161</v>
      </c>
      <c r="D103" s="29" t="s">
        <v>60</v>
      </c>
      <c r="E103" s="29" t="s">
        <v>1</v>
      </c>
      <c r="F103" s="30">
        <v>17.989999999999998</v>
      </c>
      <c r="G103" s="31">
        <v>0.22</v>
      </c>
      <c r="H103" s="30">
        <f t="shared" ref="H103:H119" si="10">ROUND((F103*0.78),2)</f>
        <v>14.03</v>
      </c>
      <c r="I103" s="60"/>
      <c r="J103" s="5">
        <f t="shared" ref="J103:J119" si="11">I103*H103</f>
        <v>0</v>
      </c>
      <c r="K103" s="21"/>
      <c r="L103" s="1" t="s">
        <v>11</v>
      </c>
    </row>
    <row r="104" spans="1:12">
      <c r="A104" s="28">
        <v>9781481497589</v>
      </c>
      <c r="B104" s="29" t="s">
        <v>176</v>
      </c>
      <c r="C104" s="29" t="s">
        <v>177</v>
      </c>
      <c r="D104" s="29" t="s">
        <v>5</v>
      </c>
      <c r="E104" s="29" t="s">
        <v>1</v>
      </c>
      <c r="F104" s="30">
        <v>17.989999999999998</v>
      </c>
      <c r="G104" s="31">
        <v>0.22</v>
      </c>
      <c r="H104" s="30">
        <f t="shared" si="10"/>
        <v>14.03</v>
      </c>
      <c r="I104" s="60"/>
      <c r="J104" s="5">
        <f t="shared" si="11"/>
        <v>0</v>
      </c>
      <c r="K104" s="21"/>
      <c r="L104" s="1" t="s">
        <v>11</v>
      </c>
    </row>
    <row r="105" spans="1:12">
      <c r="A105" s="28">
        <v>9781481497596</v>
      </c>
      <c r="B105" s="29" t="s">
        <v>176</v>
      </c>
      <c r="C105" s="29" t="s">
        <v>177</v>
      </c>
      <c r="D105" s="29" t="s">
        <v>5</v>
      </c>
      <c r="E105" s="29" t="s">
        <v>0</v>
      </c>
      <c r="F105" s="30">
        <v>10.99</v>
      </c>
      <c r="G105" s="31">
        <v>0.22</v>
      </c>
      <c r="H105" s="30">
        <f t="shared" si="10"/>
        <v>8.57</v>
      </c>
      <c r="I105" s="60"/>
      <c r="J105" s="5">
        <f t="shared" si="11"/>
        <v>0</v>
      </c>
      <c r="K105" s="21"/>
      <c r="L105" s="1" t="s">
        <v>11</v>
      </c>
    </row>
    <row r="106" spans="1:12">
      <c r="A106" s="28">
        <v>9780385755955</v>
      </c>
      <c r="B106" s="29" t="s">
        <v>172</v>
      </c>
      <c r="C106" s="29" t="s">
        <v>173</v>
      </c>
      <c r="D106" s="29" t="s">
        <v>17</v>
      </c>
      <c r="E106" s="29" t="s">
        <v>0</v>
      </c>
      <c r="F106" s="30">
        <v>10.99</v>
      </c>
      <c r="G106" s="31">
        <v>0.22</v>
      </c>
      <c r="H106" s="30">
        <f t="shared" si="10"/>
        <v>8.57</v>
      </c>
      <c r="I106" s="60"/>
      <c r="J106" s="5">
        <f t="shared" si="11"/>
        <v>0</v>
      </c>
      <c r="K106" s="21"/>
      <c r="L106" s="1" t="s">
        <v>11</v>
      </c>
    </row>
    <row r="107" spans="1:12">
      <c r="A107" s="28">
        <v>9780385755924</v>
      </c>
      <c r="B107" s="29" t="s">
        <v>172</v>
      </c>
      <c r="C107" s="29" t="s">
        <v>173</v>
      </c>
      <c r="D107" s="29" t="s">
        <v>17</v>
      </c>
      <c r="E107" s="29" t="s">
        <v>1</v>
      </c>
      <c r="F107" s="30">
        <v>17.989999999999998</v>
      </c>
      <c r="G107" s="31">
        <v>0.22</v>
      </c>
      <c r="H107" s="30">
        <f t="shared" si="10"/>
        <v>14.03</v>
      </c>
      <c r="I107" s="60"/>
      <c r="J107" s="5">
        <f t="shared" si="11"/>
        <v>0</v>
      </c>
      <c r="K107" s="21"/>
      <c r="L107" s="1" t="s">
        <v>11</v>
      </c>
    </row>
    <row r="108" spans="1:12">
      <c r="A108" s="28">
        <v>9780544586505</v>
      </c>
      <c r="B108" s="29" t="s">
        <v>166</v>
      </c>
      <c r="C108" s="29" t="s">
        <v>167</v>
      </c>
      <c r="D108" s="29" t="s">
        <v>6</v>
      </c>
      <c r="E108" s="29" t="s">
        <v>1</v>
      </c>
      <c r="F108" s="30">
        <v>17.989999999999998</v>
      </c>
      <c r="G108" s="31">
        <v>0.22</v>
      </c>
      <c r="H108" s="30">
        <f t="shared" si="10"/>
        <v>14.03</v>
      </c>
      <c r="I108" s="60"/>
      <c r="J108" s="5">
        <f t="shared" si="11"/>
        <v>0</v>
      </c>
      <c r="K108" s="21"/>
      <c r="L108" s="1" t="s">
        <v>11</v>
      </c>
    </row>
    <row r="109" spans="1:12">
      <c r="A109" s="28">
        <v>9781328498021</v>
      </c>
      <c r="B109" s="29" t="s">
        <v>166</v>
      </c>
      <c r="C109" s="29" t="s">
        <v>167</v>
      </c>
      <c r="D109" s="29" t="s">
        <v>6</v>
      </c>
      <c r="E109" s="29" t="s">
        <v>0</v>
      </c>
      <c r="F109" s="30">
        <v>9.99</v>
      </c>
      <c r="G109" s="31">
        <v>0.22</v>
      </c>
      <c r="H109" s="30">
        <f t="shared" si="10"/>
        <v>7.79</v>
      </c>
      <c r="I109" s="60"/>
      <c r="J109" s="5">
        <f t="shared" si="11"/>
        <v>0</v>
      </c>
      <c r="K109" s="21"/>
      <c r="L109" s="1" t="s">
        <v>11</v>
      </c>
    </row>
    <row r="110" spans="1:12">
      <c r="A110" s="28">
        <v>9781481438254</v>
      </c>
      <c r="B110" s="29" t="s">
        <v>178</v>
      </c>
      <c r="C110" s="29" t="s">
        <v>7</v>
      </c>
      <c r="D110" s="29" t="s">
        <v>5</v>
      </c>
      <c r="E110" s="29" t="s">
        <v>1</v>
      </c>
      <c r="F110" s="30">
        <v>18.989999999999998</v>
      </c>
      <c r="G110" s="31">
        <v>0.22</v>
      </c>
      <c r="H110" s="30">
        <f t="shared" si="10"/>
        <v>14.81</v>
      </c>
      <c r="I110" s="60"/>
      <c r="J110" s="5">
        <f t="shared" si="11"/>
        <v>0</v>
      </c>
      <c r="K110" s="21"/>
      <c r="L110" s="1" t="s">
        <v>11</v>
      </c>
    </row>
    <row r="111" spans="1:12">
      <c r="A111" s="28">
        <v>9781481438261</v>
      </c>
      <c r="B111" s="29" t="s">
        <v>178</v>
      </c>
      <c r="C111" s="29" t="s">
        <v>7</v>
      </c>
      <c r="D111" s="29" t="s">
        <v>5</v>
      </c>
      <c r="E111" s="29" t="s">
        <v>0</v>
      </c>
      <c r="F111" s="30">
        <v>10.99</v>
      </c>
      <c r="G111" s="31">
        <v>0.22</v>
      </c>
      <c r="H111" s="30">
        <f t="shared" si="10"/>
        <v>8.57</v>
      </c>
      <c r="I111" s="60"/>
      <c r="J111" s="5">
        <f t="shared" si="11"/>
        <v>0</v>
      </c>
      <c r="K111" s="33">
        <v>43557</v>
      </c>
      <c r="L111" s="1" t="s">
        <v>11</v>
      </c>
    </row>
    <row r="112" spans="1:12">
      <c r="A112" s="28">
        <v>9781626725003</v>
      </c>
      <c r="B112" s="29" t="s">
        <v>164</v>
      </c>
      <c r="C112" s="29" t="s">
        <v>165</v>
      </c>
      <c r="D112" s="29" t="s">
        <v>63</v>
      </c>
      <c r="E112" s="29" t="s">
        <v>1</v>
      </c>
      <c r="F112" s="30">
        <v>21.99</v>
      </c>
      <c r="G112" s="31">
        <v>0.22</v>
      </c>
      <c r="H112" s="30">
        <f t="shared" si="10"/>
        <v>17.149999999999999</v>
      </c>
      <c r="I112" s="60"/>
      <c r="J112" s="5">
        <f t="shared" si="11"/>
        <v>0</v>
      </c>
      <c r="K112" s="21"/>
      <c r="L112" s="1" t="s">
        <v>11</v>
      </c>
    </row>
    <row r="113" spans="1:16">
      <c r="A113" s="28">
        <v>9781250104267</v>
      </c>
      <c r="B113" s="29" t="s">
        <v>162</v>
      </c>
      <c r="C113" s="29" t="s">
        <v>163</v>
      </c>
      <c r="D113" s="29" t="s">
        <v>102</v>
      </c>
      <c r="E113" s="29" t="s">
        <v>0</v>
      </c>
      <c r="F113" s="30">
        <v>9.99</v>
      </c>
      <c r="G113" s="31">
        <v>0.22</v>
      </c>
      <c r="H113" s="30">
        <f t="shared" si="10"/>
        <v>7.79</v>
      </c>
      <c r="I113" s="60"/>
      <c r="J113" s="5">
        <f t="shared" si="11"/>
        <v>0</v>
      </c>
      <c r="K113" s="21"/>
      <c r="L113" s="1" t="s">
        <v>11</v>
      </c>
    </row>
    <row r="114" spans="1:16">
      <c r="A114" s="28">
        <v>9781626726352</v>
      </c>
      <c r="B114" s="29" t="s">
        <v>162</v>
      </c>
      <c r="C114" s="29" t="s">
        <v>163</v>
      </c>
      <c r="D114" s="29" t="s">
        <v>63</v>
      </c>
      <c r="E114" s="29" t="s">
        <v>1</v>
      </c>
      <c r="F114" s="30">
        <v>17.989999999999998</v>
      </c>
      <c r="G114" s="31">
        <v>0.22</v>
      </c>
      <c r="H114" s="30">
        <f t="shared" si="10"/>
        <v>14.03</v>
      </c>
      <c r="I114" s="60"/>
      <c r="J114" s="5">
        <f t="shared" si="11"/>
        <v>0</v>
      </c>
      <c r="K114" s="21"/>
      <c r="L114" s="1" t="s">
        <v>11</v>
      </c>
    </row>
    <row r="115" spans="1:16">
      <c r="A115" s="28">
        <v>9781524714680</v>
      </c>
      <c r="B115" s="29" t="s">
        <v>174</v>
      </c>
      <c r="C115" s="29" t="s">
        <v>175</v>
      </c>
      <c r="D115" s="29" t="s">
        <v>17</v>
      </c>
      <c r="E115" s="29" t="s">
        <v>1</v>
      </c>
      <c r="F115" s="30">
        <v>17.989999999999998</v>
      </c>
      <c r="G115" s="31">
        <v>0.22</v>
      </c>
      <c r="H115" s="30">
        <f t="shared" si="10"/>
        <v>14.03</v>
      </c>
      <c r="I115" s="60"/>
      <c r="J115" s="5">
        <f t="shared" si="11"/>
        <v>0</v>
      </c>
      <c r="K115" s="21"/>
      <c r="L115" s="1" t="s">
        <v>11</v>
      </c>
    </row>
    <row r="116" spans="1:16">
      <c r="A116" s="28">
        <v>9780316341684</v>
      </c>
      <c r="B116" s="29" t="s">
        <v>168</v>
      </c>
      <c r="C116" s="29" t="s">
        <v>169</v>
      </c>
      <c r="D116" s="29" t="s">
        <v>75</v>
      </c>
      <c r="E116" s="29" t="s">
        <v>1</v>
      </c>
      <c r="F116" s="30">
        <v>18.989999999999998</v>
      </c>
      <c r="G116" s="31">
        <v>0.22</v>
      </c>
      <c r="H116" s="30">
        <f t="shared" si="10"/>
        <v>14.81</v>
      </c>
      <c r="I116" s="60"/>
      <c r="J116" s="5">
        <f t="shared" si="11"/>
        <v>0</v>
      </c>
      <c r="K116" s="21"/>
      <c r="L116" s="1" t="s">
        <v>11</v>
      </c>
    </row>
    <row r="117" spans="1:16">
      <c r="A117" s="28">
        <v>9780316341677</v>
      </c>
      <c r="B117" s="29" t="s">
        <v>168</v>
      </c>
      <c r="C117" s="29" t="s">
        <v>169</v>
      </c>
      <c r="D117" s="29" t="s">
        <v>75</v>
      </c>
      <c r="E117" s="29" t="s">
        <v>0</v>
      </c>
      <c r="F117" s="30">
        <v>12.99</v>
      </c>
      <c r="G117" s="31">
        <v>0.22</v>
      </c>
      <c r="H117" s="30">
        <f t="shared" si="10"/>
        <v>10.130000000000001</v>
      </c>
      <c r="I117" s="60"/>
      <c r="J117" s="5">
        <f t="shared" si="11"/>
        <v>0</v>
      </c>
      <c r="K117" s="21"/>
      <c r="L117" s="1" t="s">
        <v>11</v>
      </c>
    </row>
    <row r="118" spans="1:16">
      <c r="A118" s="28">
        <v>9780399547973</v>
      </c>
      <c r="B118" s="29" t="s">
        <v>170</v>
      </c>
      <c r="C118" s="29" t="s">
        <v>171</v>
      </c>
      <c r="D118" s="29" t="s">
        <v>17</v>
      </c>
      <c r="E118" s="29" t="s">
        <v>0</v>
      </c>
      <c r="F118" s="30">
        <v>10.99</v>
      </c>
      <c r="G118" s="31">
        <v>0.22</v>
      </c>
      <c r="H118" s="30">
        <f t="shared" si="10"/>
        <v>8.57</v>
      </c>
      <c r="I118" s="60"/>
      <c r="J118" s="5">
        <f t="shared" si="11"/>
        <v>0</v>
      </c>
      <c r="K118" s="21"/>
      <c r="L118" s="1" t="s">
        <v>11</v>
      </c>
    </row>
    <row r="119" spans="1:16">
      <c r="A119" s="28">
        <v>9780399547966</v>
      </c>
      <c r="B119" s="29" t="s">
        <v>170</v>
      </c>
      <c r="C119" s="29" t="s">
        <v>171</v>
      </c>
      <c r="D119" s="29" t="s">
        <v>17</v>
      </c>
      <c r="E119" s="29" t="s">
        <v>1</v>
      </c>
      <c r="F119" s="30">
        <v>18.989999999999998</v>
      </c>
      <c r="G119" s="31">
        <v>0.22</v>
      </c>
      <c r="H119" s="30">
        <f t="shared" si="10"/>
        <v>14.81</v>
      </c>
      <c r="I119" s="60"/>
      <c r="J119" s="5">
        <f t="shared" si="11"/>
        <v>0</v>
      </c>
      <c r="K119" s="21"/>
      <c r="L119" s="1" t="s">
        <v>11</v>
      </c>
    </row>
    <row r="121" spans="1:16">
      <c r="H121" s="9" t="s">
        <v>44</v>
      </c>
      <c r="I121" s="13">
        <f>SUM(I18:I120)</f>
        <v>0</v>
      </c>
      <c r="J121" s="5">
        <f>SUM(J18:J120)</f>
        <v>0</v>
      </c>
    </row>
    <row r="122" spans="1:16">
      <c r="H122" s="2" t="s">
        <v>45</v>
      </c>
      <c r="I122" s="6" t="b">
        <v>0</v>
      </c>
      <c r="J122" s="5">
        <f>IF(I122=TRUE,K122,0)</f>
        <v>0</v>
      </c>
      <c r="K122" s="7">
        <f>ROUND(I121*1.58,2)</f>
        <v>0</v>
      </c>
    </row>
    <row r="123" spans="1:16">
      <c r="H123" s="3" t="s">
        <v>46</v>
      </c>
      <c r="I123" s="6" t="b">
        <v>0</v>
      </c>
      <c r="J123" s="5">
        <f>IF(I123=TRUE,K123,0)</f>
        <v>0</v>
      </c>
      <c r="K123" s="8">
        <f>J121*0.086</f>
        <v>0</v>
      </c>
    </row>
    <row r="124" spans="1:16">
      <c r="H124" s="3" t="s">
        <v>47</v>
      </c>
      <c r="J124" s="5">
        <v>0</v>
      </c>
    </row>
    <row r="125" spans="1:16">
      <c r="H125" s="4" t="s">
        <v>48</v>
      </c>
      <c r="I125" s="39"/>
      <c r="J125" s="40">
        <f>SUM(J121:J124)</f>
        <v>0</v>
      </c>
    </row>
    <row r="128" spans="1:16" ht="15" customHeight="1">
      <c r="A128" s="41"/>
      <c r="B128" s="41"/>
      <c r="C128" s="41"/>
      <c r="D128" s="42"/>
      <c r="F128" s="1"/>
      <c r="G128" s="1"/>
      <c r="H128" s="1"/>
      <c r="I128" s="1"/>
      <c r="J128" s="1"/>
      <c r="K128" s="1"/>
      <c r="N128" s="21"/>
      <c r="P128" s="29"/>
    </row>
    <row r="129" spans="1:16" ht="15" customHeight="1">
      <c r="A129" s="43" t="s">
        <v>31</v>
      </c>
      <c r="B129" s="44"/>
      <c r="C129" s="44"/>
      <c r="D129" s="45"/>
      <c r="F129" s="1"/>
      <c r="G129" s="1"/>
      <c r="H129" s="1"/>
      <c r="I129" s="1"/>
      <c r="J129" s="1"/>
      <c r="K129" s="1"/>
      <c r="N129" s="21"/>
      <c r="P129" s="29"/>
    </row>
    <row r="130" spans="1:16" ht="15" customHeight="1">
      <c r="A130" s="46"/>
      <c r="B130" s="47"/>
      <c r="C130" s="47"/>
      <c r="D130" s="45"/>
      <c r="F130" s="1"/>
      <c r="G130" s="1"/>
      <c r="H130" s="1"/>
      <c r="I130" s="1"/>
      <c r="J130" s="1"/>
      <c r="K130" s="1"/>
      <c r="N130" s="21"/>
      <c r="P130" s="29"/>
    </row>
    <row r="131" spans="1:16" ht="15" customHeight="1">
      <c r="A131" s="48" t="s">
        <v>32</v>
      </c>
      <c r="B131" s="64"/>
      <c r="C131" s="64"/>
      <c r="D131" s="45"/>
      <c r="F131" s="1"/>
      <c r="G131" s="1"/>
      <c r="H131" s="1"/>
      <c r="I131" s="1"/>
      <c r="J131" s="1"/>
      <c r="K131" s="1"/>
      <c r="N131" s="21"/>
      <c r="P131" s="29"/>
    </row>
    <row r="132" spans="1:16" ht="15" customHeight="1">
      <c r="A132" s="48" t="s">
        <v>33</v>
      </c>
      <c r="B132" s="64"/>
      <c r="C132" s="64"/>
      <c r="D132" s="45"/>
      <c r="F132" s="1"/>
      <c r="G132" s="1"/>
      <c r="H132" s="1"/>
      <c r="I132" s="1"/>
      <c r="J132" s="1"/>
      <c r="K132" s="1"/>
      <c r="N132" s="21"/>
      <c r="P132" s="29"/>
    </row>
    <row r="133" spans="1:16" ht="15" customHeight="1">
      <c r="A133" s="48" t="s">
        <v>34</v>
      </c>
      <c r="B133" s="64"/>
      <c r="C133" s="64"/>
      <c r="D133" s="45"/>
      <c r="F133" s="1"/>
      <c r="G133" s="1"/>
      <c r="H133" s="1"/>
      <c r="I133" s="1"/>
      <c r="J133" s="1"/>
      <c r="K133" s="1"/>
      <c r="N133" s="21"/>
      <c r="P133" s="29"/>
    </row>
    <row r="134" spans="1:16" ht="15" customHeight="1">
      <c r="A134" s="48" t="s">
        <v>35</v>
      </c>
      <c r="B134" s="64"/>
      <c r="C134" s="64"/>
      <c r="D134" s="45"/>
      <c r="F134" s="1"/>
      <c r="G134" s="1"/>
      <c r="H134" s="1"/>
      <c r="I134" s="1"/>
      <c r="J134" s="1"/>
      <c r="K134" s="1"/>
      <c r="N134" s="21"/>
      <c r="P134" s="29"/>
    </row>
    <row r="135" spans="1:16" ht="15" customHeight="1">
      <c r="A135" s="48" t="s">
        <v>36</v>
      </c>
      <c r="B135" s="64"/>
      <c r="C135" s="64"/>
      <c r="D135" s="45"/>
      <c r="F135" s="1"/>
      <c r="G135" s="1"/>
      <c r="H135" s="1"/>
      <c r="I135" s="1"/>
      <c r="J135" s="1"/>
      <c r="K135" s="1"/>
      <c r="N135" s="21"/>
      <c r="P135" s="29"/>
    </row>
    <row r="136" spans="1:16" ht="15" customHeight="1">
      <c r="A136" s="49"/>
      <c r="B136" s="64"/>
      <c r="C136" s="64"/>
      <c r="D136" s="45"/>
      <c r="F136" s="1"/>
      <c r="G136" s="1"/>
      <c r="H136" s="1"/>
      <c r="I136" s="1"/>
      <c r="J136" s="1"/>
      <c r="K136" s="1"/>
      <c r="N136" s="21"/>
      <c r="P136" s="29"/>
    </row>
    <row r="137" spans="1:16" ht="15" customHeight="1">
      <c r="A137" s="49"/>
      <c r="B137" s="64"/>
      <c r="C137" s="64"/>
      <c r="D137" s="45"/>
      <c r="F137" s="1"/>
      <c r="G137" s="1"/>
      <c r="H137" s="1"/>
      <c r="I137" s="1"/>
      <c r="J137" s="1"/>
      <c r="K137" s="1"/>
      <c r="N137" s="21"/>
      <c r="P137" s="29"/>
    </row>
    <row r="138" spans="1:16" ht="15" customHeight="1">
      <c r="A138" s="48" t="s">
        <v>37</v>
      </c>
      <c r="B138" s="64"/>
      <c r="C138" s="64"/>
      <c r="D138" s="45"/>
      <c r="F138" s="1"/>
      <c r="G138" s="1"/>
      <c r="H138" s="1"/>
      <c r="I138" s="1"/>
      <c r="J138" s="1"/>
      <c r="K138" s="1"/>
      <c r="N138" s="21"/>
      <c r="P138" s="29"/>
    </row>
    <row r="139" spans="1:16" ht="15" customHeight="1">
      <c r="A139" s="50" t="s">
        <v>38</v>
      </c>
      <c r="B139" s="51"/>
      <c r="C139" s="51"/>
      <c r="D139" s="45"/>
      <c r="F139" s="1"/>
      <c r="G139" s="1"/>
      <c r="H139" s="1"/>
      <c r="I139" s="1"/>
      <c r="J139" s="1"/>
      <c r="K139" s="1"/>
      <c r="N139" s="21"/>
      <c r="P139" s="29"/>
    </row>
    <row r="140" spans="1:16" ht="15" customHeight="1" thickBot="1">
      <c r="A140" s="51"/>
      <c r="B140" s="52"/>
      <c r="C140" s="51"/>
      <c r="D140" s="45"/>
      <c r="F140" s="1"/>
      <c r="G140" s="1"/>
      <c r="H140" s="1"/>
      <c r="I140" s="1"/>
      <c r="J140" s="1"/>
      <c r="K140" s="1"/>
      <c r="N140" s="21"/>
      <c r="P140" s="29"/>
    </row>
    <row r="141" spans="1:16" ht="15" customHeight="1" thickBot="1">
      <c r="A141" s="51"/>
      <c r="B141" s="48" t="s">
        <v>39</v>
      </c>
      <c r="C141" s="65"/>
      <c r="D141" s="45"/>
      <c r="F141" s="1"/>
      <c r="G141" s="1"/>
      <c r="H141" s="1"/>
      <c r="I141" s="1"/>
      <c r="J141" s="1"/>
      <c r="K141" s="1"/>
      <c r="N141" s="21"/>
      <c r="P141" s="29"/>
    </row>
    <row r="142" spans="1:16" ht="15" customHeight="1">
      <c r="A142" s="51"/>
      <c r="B142" s="53" t="s">
        <v>40</v>
      </c>
      <c r="C142" s="54"/>
      <c r="D142" s="45"/>
      <c r="F142" s="1"/>
      <c r="G142" s="1"/>
      <c r="H142" s="1"/>
      <c r="I142" s="1"/>
      <c r="J142" s="1"/>
      <c r="K142" s="1"/>
      <c r="N142" s="21"/>
      <c r="P142" s="29"/>
    </row>
    <row r="143" spans="1:16" ht="15" customHeight="1">
      <c r="A143" s="51"/>
      <c r="B143" s="53"/>
      <c r="C143" s="54"/>
      <c r="D143" s="45"/>
      <c r="F143" s="1"/>
      <c r="G143" s="1"/>
      <c r="H143" s="1"/>
      <c r="I143" s="1"/>
      <c r="J143" s="1"/>
      <c r="K143" s="1"/>
      <c r="N143" s="21"/>
      <c r="P143" s="29"/>
    </row>
    <row r="144" spans="1:16" ht="15" customHeight="1">
      <c r="A144" s="51"/>
      <c r="B144" s="51"/>
      <c r="C144" s="51"/>
      <c r="D144" s="45"/>
      <c r="F144" s="1"/>
      <c r="G144" s="1"/>
      <c r="H144" s="1"/>
      <c r="I144" s="1"/>
      <c r="J144" s="1"/>
      <c r="K144" s="1"/>
      <c r="N144" s="21"/>
      <c r="P144" s="29"/>
    </row>
    <row r="145" spans="1:16" ht="15" customHeight="1">
      <c r="A145" s="55" t="s">
        <v>41</v>
      </c>
      <c r="B145" s="66"/>
      <c r="C145" s="67"/>
      <c r="D145" s="45"/>
      <c r="F145" s="1"/>
      <c r="G145" s="1"/>
      <c r="H145" s="1"/>
      <c r="I145" s="1"/>
      <c r="J145" s="1"/>
      <c r="K145" s="1"/>
      <c r="N145" s="21"/>
      <c r="P145" s="29"/>
    </row>
    <row r="146" spans="1:16" ht="15" customHeight="1">
      <c r="A146" s="55"/>
      <c r="B146" s="68"/>
      <c r="C146" s="69"/>
      <c r="D146" s="45"/>
      <c r="F146" s="1"/>
      <c r="G146" s="1"/>
      <c r="H146" s="1"/>
      <c r="I146" s="1"/>
      <c r="J146" s="1"/>
      <c r="K146" s="1"/>
      <c r="N146" s="21"/>
      <c r="P146" s="29"/>
    </row>
    <row r="147" spans="1:16" ht="15" customHeight="1">
      <c r="A147" s="55"/>
      <c r="B147" s="68"/>
      <c r="C147" s="69"/>
      <c r="D147" s="45"/>
      <c r="F147" s="1"/>
      <c r="G147" s="1"/>
      <c r="H147" s="1"/>
      <c r="I147" s="1"/>
      <c r="J147" s="1"/>
      <c r="K147" s="1"/>
      <c r="N147" s="21"/>
      <c r="P147" s="29"/>
    </row>
    <row r="148" spans="1:16" ht="15" customHeight="1">
      <c r="A148" s="51"/>
      <c r="B148" s="68"/>
      <c r="C148" s="69"/>
      <c r="D148" s="45"/>
      <c r="F148" s="1"/>
      <c r="G148" s="1"/>
      <c r="H148" s="1"/>
      <c r="I148" s="1"/>
      <c r="J148" s="1"/>
      <c r="K148" s="1"/>
      <c r="N148" s="21"/>
      <c r="P148" s="29"/>
    </row>
    <row r="149" spans="1:16" ht="15" customHeight="1">
      <c r="A149" s="51"/>
      <c r="B149" s="68"/>
      <c r="C149" s="69"/>
      <c r="D149" s="45"/>
      <c r="F149" s="1"/>
      <c r="G149" s="1"/>
      <c r="H149" s="1"/>
      <c r="I149" s="1"/>
      <c r="J149" s="1"/>
      <c r="K149" s="1"/>
      <c r="N149" s="21"/>
      <c r="P149" s="29"/>
    </row>
    <row r="150" spans="1:16" ht="15" customHeight="1">
      <c r="A150" s="51"/>
      <c r="B150" s="68"/>
      <c r="C150" s="69"/>
      <c r="D150" s="45"/>
      <c r="F150" s="1"/>
      <c r="G150" s="1"/>
      <c r="H150" s="1"/>
      <c r="I150" s="1"/>
      <c r="J150" s="1"/>
      <c r="K150" s="1"/>
      <c r="N150" s="21"/>
      <c r="P150" s="29"/>
    </row>
    <row r="151" spans="1:16" ht="15" customHeight="1">
      <c r="A151" s="51"/>
      <c r="B151" s="68"/>
      <c r="C151" s="69"/>
      <c r="D151" s="45"/>
      <c r="F151" s="1"/>
      <c r="G151" s="1"/>
      <c r="H151" s="1"/>
      <c r="I151" s="1"/>
      <c r="J151" s="1"/>
      <c r="K151" s="1"/>
      <c r="N151" s="21"/>
      <c r="P151" s="29"/>
    </row>
    <row r="152" spans="1:16" ht="15" customHeight="1">
      <c r="A152" s="51"/>
      <c r="B152" s="68"/>
      <c r="C152" s="69"/>
      <c r="D152" s="45"/>
      <c r="F152" s="1"/>
      <c r="G152" s="1"/>
      <c r="H152" s="1"/>
      <c r="I152" s="1"/>
      <c r="J152" s="1"/>
      <c r="K152" s="1"/>
      <c r="N152" s="21"/>
      <c r="P152" s="29"/>
    </row>
    <row r="153" spans="1:16" ht="15" customHeight="1">
      <c r="A153" s="51"/>
      <c r="B153" s="70"/>
      <c r="C153" s="71"/>
      <c r="D153" s="45"/>
      <c r="F153" s="1"/>
      <c r="G153" s="1"/>
      <c r="H153" s="1"/>
      <c r="I153" s="1"/>
      <c r="J153" s="1"/>
      <c r="K153" s="1"/>
      <c r="N153" s="21"/>
      <c r="P153" s="29"/>
    </row>
    <row r="154" spans="1:16" ht="15" customHeight="1">
      <c r="A154" s="56"/>
      <c r="B154" s="57"/>
      <c r="C154" s="58"/>
      <c r="D154" s="45"/>
      <c r="F154" s="1"/>
      <c r="G154" s="1"/>
      <c r="H154" s="1"/>
      <c r="I154" s="1"/>
      <c r="J154" s="1"/>
      <c r="K154" s="1"/>
      <c r="N154" s="21"/>
      <c r="P154" s="29"/>
    </row>
    <row r="155" spans="1:16" ht="15" customHeight="1">
      <c r="A155" s="59" t="s">
        <v>42</v>
      </c>
      <c r="B155" s="54"/>
      <c r="C155" s="54"/>
      <c r="D155" s="45"/>
      <c r="F155" s="1"/>
      <c r="G155" s="1"/>
      <c r="H155" s="1"/>
      <c r="I155" s="1"/>
      <c r="J155" s="1"/>
      <c r="K155" s="1"/>
      <c r="N155" s="21"/>
      <c r="P155" s="29"/>
    </row>
    <row r="156" spans="1:16" ht="15" customHeight="1">
      <c r="A156" s="59" t="s">
        <v>43</v>
      </c>
      <c r="B156" s="54"/>
      <c r="C156" s="54"/>
      <c r="D156" s="45"/>
      <c r="F156" s="1"/>
      <c r="G156" s="1"/>
      <c r="H156" s="1"/>
      <c r="I156" s="1"/>
      <c r="J156" s="1"/>
      <c r="K156" s="1"/>
      <c r="N156" s="21"/>
      <c r="P156" s="29"/>
    </row>
    <row r="157" spans="1:16">
      <c r="B157" s="1"/>
      <c r="K157" s="1"/>
    </row>
  </sheetData>
  <sheetProtection algorithmName="SHA-512" hashValue="Hn/GsOZ1/pdg5oN/Y2ClBfwsoh6g1tq6IwswhEHp7Ckb1g5osyUbDSdOglPbgVrqs2pHOwJywPRLQA1GFCO2Sw==" saltValue="WvshJjgFJ0exlx1Y81MBoQ==" spinCount="100000" sheet="1" objects="1" scenarios="1"/>
  <sortState ref="A103:P119">
    <sortCondition ref="B103:B119"/>
  </sortState>
  <mergeCells count="11">
    <mergeCell ref="B135:C135"/>
    <mergeCell ref="A129:C129"/>
    <mergeCell ref="B131:C131"/>
    <mergeCell ref="B132:C132"/>
    <mergeCell ref="B133:C133"/>
    <mergeCell ref="B134:C134"/>
    <mergeCell ref="B136:C136"/>
    <mergeCell ref="B137:C137"/>
    <mergeCell ref="B138:C138"/>
    <mergeCell ref="A145:A147"/>
    <mergeCell ref="B145:C153"/>
  </mergeCells>
  <pageMargins left="0.7" right="0.7" top="0.75" bottom="0.75" header="0.3" footer="0.3"/>
  <pageSetup scale="96" fitToHeight="0" orientation="landscape" horizontalDpi="300" verticalDpi="300" r:id="rId1"/>
  <headerFooter>
    <oddFooter>&amp;LFor quoting purposes only - subject to change and availability&amp;C&amp;P of &amp;N&amp;R&amp;"-,Italic"GPPCS Award Cartwright School District 83  #REV IFB 14-15-01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114300</xdr:colOff>
                    <xdr:row>120</xdr:row>
                    <xdr:rowOff>175260</xdr:rowOff>
                  </from>
                  <to>
                    <xdr:col>9</xdr:col>
                    <xdr:colOff>7620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114300</xdr:colOff>
                    <xdr:row>122</xdr:row>
                    <xdr:rowOff>7620</xdr:rowOff>
                  </from>
                  <to>
                    <xdr:col>8</xdr:col>
                    <xdr:colOff>312420</xdr:colOff>
                    <xdr:row>123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GCYR 2020 Nominees</vt:lpstr>
      <vt:lpstr>'GCYR 2020 Nominees'!Print_Area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Cashley</dc:creator>
  <cp:lastModifiedBy>cashley</cp:lastModifiedBy>
  <cp:lastPrinted>2018-11-09T23:37:52Z</cp:lastPrinted>
  <dcterms:created xsi:type="dcterms:W3CDTF">2017-10-30T22:14:52Z</dcterms:created>
  <dcterms:modified xsi:type="dcterms:W3CDTF">2018-11-09T23:38:57Z</dcterms:modified>
</cp:coreProperties>
</file>