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66925"/>
  <mc:AlternateContent xmlns:mc="http://schemas.openxmlformats.org/markup-compatibility/2006">
    <mc:Choice Requires="x15">
      <x15ac:absPath xmlns:x15ac="http://schemas.microsoft.com/office/spreadsheetml/2010/11/ac" url="P:\Collection Analysis\"/>
    </mc:Choice>
  </mc:AlternateContent>
  <xr:revisionPtr revIDLastSave="0" documentId="13_ncr:1_{695A40D0-7857-48E8-8C4E-350B3CCCD393}" xr6:coauthVersionLast="45" xr6:coauthVersionMax="45" xr10:uidLastSave="{00000000-0000-0000-0000-000000000000}"/>
  <bookViews>
    <workbookView xWindow="28680" yWindow="-120" windowWidth="29040" windowHeight="16440" xr2:uid="{76345563-B5A2-49B3-925F-A799CF738132}"/>
  </bookViews>
  <sheets>
    <sheet name="Sheet1" sheetId="1" r:id="rId1"/>
  </sheets>
  <definedNames>
    <definedName name="_xlnm.Print_Area" localSheetId="0">Sheet1!$A$1:$L$186</definedName>
    <definedName name="_xlnm.Print_Titles" localSheetId="0">Sheet1!$12:$13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2" i="1" l="1"/>
  <c r="B12" i="1"/>
  <c r="I53" i="1" l="1"/>
  <c r="K53" i="1"/>
  <c r="J53" i="1" s="1"/>
  <c r="I54" i="1"/>
  <c r="K54" i="1"/>
  <c r="J54" i="1" s="1"/>
  <c r="I55" i="1"/>
  <c r="K55" i="1"/>
  <c r="J55" i="1" s="1"/>
  <c r="I56" i="1"/>
  <c r="K56" i="1"/>
  <c r="J56" i="1" s="1"/>
  <c r="I57" i="1"/>
  <c r="K57" i="1"/>
  <c r="J57" i="1" s="1"/>
  <c r="I58" i="1"/>
  <c r="K58" i="1"/>
  <c r="J58" i="1" s="1"/>
  <c r="I59" i="1"/>
  <c r="K59" i="1"/>
  <c r="J59" i="1" s="1"/>
  <c r="I60" i="1"/>
  <c r="K60" i="1"/>
  <c r="J60" i="1" s="1"/>
  <c r="I61" i="1"/>
  <c r="K61" i="1"/>
  <c r="J61" i="1" s="1"/>
  <c r="I62" i="1"/>
  <c r="K62" i="1"/>
  <c r="J62" i="1" s="1"/>
  <c r="I63" i="1"/>
  <c r="K63" i="1"/>
  <c r="J63" i="1" s="1"/>
  <c r="I64" i="1"/>
  <c r="K64" i="1"/>
  <c r="J64" i="1" s="1"/>
  <c r="I65" i="1"/>
  <c r="K65" i="1"/>
  <c r="J65" i="1" s="1"/>
  <c r="I66" i="1"/>
  <c r="K66" i="1"/>
  <c r="J66" i="1" s="1"/>
  <c r="I67" i="1"/>
  <c r="K67" i="1"/>
  <c r="J67" i="1" s="1"/>
  <c r="I68" i="1"/>
  <c r="K68" i="1"/>
  <c r="J68" i="1" s="1"/>
  <c r="I69" i="1"/>
  <c r="K69" i="1"/>
  <c r="J69" i="1" s="1"/>
  <c r="I21" i="1" l="1"/>
  <c r="K21" i="1"/>
  <c r="J21" i="1" s="1"/>
  <c r="I22" i="1"/>
  <c r="K22" i="1"/>
  <c r="J22" i="1" s="1"/>
  <c r="I23" i="1"/>
  <c r="K23" i="1"/>
  <c r="J23" i="1" s="1"/>
  <c r="I24" i="1"/>
  <c r="K24" i="1"/>
  <c r="J24" i="1" s="1"/>
  <c r="I25" i="1"/>
  <c r="K25" i="1"/>
  <c r="J25" i="1" s="1"/>
  <c r="I26" i="1"/>
  <c r="K26" i="1"/>
  <c r="J26" i="1" s="1"/>
  <c r="I27" i="1"/>
  <c r="K27" i="1"/>
  <c r="J27" i="1" s="1"/>
  <c r="I28" i="1"/>
  <c r="K28" i="1"/>
  <c r="J28" i="1" s="1"/>
  <c r="I29" i="1"/>
  <c r="K29" i="1"/>
  <c r="J29" i="1" s="1"/>
  <c r="I30" i="1"/>
  <c r="K30" i="1"/>
  <c r="J30" i="1" s="1"/>
  <c r="I31" i="1"/>
  <c r="K31" i="1"/>
  <c r="J31" i="1" s="1"/>
  <c r="I32" i="1"/>
  <c r="K32" i="1"/>
  <c r="J32" i="1" s="1"/>
  <c r="I33" i="1"/>
  <c r="K33" i="1"/>
  <c r="J33" i="1" s="1"/>
  <c r="I34" i="1"/>
  <c r="K34" i="1"/>
  <c r="J34" i="1" s="1"/>
  <c r="I35" i="1"/>
  <c r="K35" i="1"/>
  <c r="J35" i="1" s="1"/>
  <c r="I36" i="1"/>
  <c r="K36" i="1"/>
  <c r="J36" i="1" s="1"/>
  <c r="I37" i="1"/>
  <c r="K37" i="1"/>
  <c r="J37" i="1" s="1"/>
  <c r="I38" i="1"/>
  <c r="K38" i="1"/>
  <c r="J38" i="1" s="1"/>
  <c r="I39" i="1"/>
  <c r="K39" i="1"/>
  <c r="J39" i="1" s="1"/>
  <c r="I40" i="1"/>
  <c r="K40" i="1"/>
  <c r="J40" i="1" s="1"/>
  <c r="I41" i="1"/>
  <c r="K41" i="1"/>
  <c r="J41" i="1" s="1"/>
  <c r="I42" i="1"/>
  <c r="K42" i="1"/>
  <c r="J42" i="1" s="1"/>
  <c r="I43" i="1"/>
  <c r="K43" i="1"/>
  <c r="J43" i="1" s="1"/>
  <c r="I44" i="1"/>
  <c r="K44" i="1"/>
  <c r="J44" i="1" s="1"/>
  <c r="I45" i="1"/>
  <c r="K45" i="1"/>
  <c r="J45" i="1" s="1"/>
  <c r="I46" i="1"/>
  <c r="K46" i="1"/>
  <c r="J46" i="1" s="1"/>
  <c r="I47" i="1"/>
  <c r="K47" i="1"/>
  <c r="J47" i="1" s="1"/>
  <c r="I48" i="1"/>
  <c r="K48" i="1"/>
  <c r="J48" i="1" s="1"/>
  <c r="I49" i="1"/>
  <c r="K49" i="1"/>
  <c r="J49" i="1" s="1"/>
  <c r="I50" i="1"/>
  <c r="K50" i="1"/>
  <c r="J50" i="1" s="1"/>
  <c r="I51" i="1"/>
  <c r="K51" i="1"/>
  <c r="J51" i="1" s="1"/>
  <c r="I52" i="1"/>
  <c r="K52" i="1"/>
  <c r="J52" i="1" s="1"/>
  <c r="I70" i="1"/>
  <c r="K70" i="1"/>
  <c r="J70" i="1" s="1"/>
  <c r="I71" i="1"/>
  <c r="K71" i="1"/>
  <c r="J71" i="1" s="1"/>
  <c r="I72" i="1"/>
  <c r="K72" i="1"/>
  <c r="J72" i="1" s="1"/>
  <c r="I73" i="1"/>
  <c r="K73" i="1"/>
  <c r="J73" i="1" s="1"/>
  <c r="I74" i="1"/>
  <c r="K74" i="1"/>
  <c r="J74" i="1" s="1"/>
  <c r="I75" i="1"/>
  <c r="K75" i="1"/>
  <c r="J75" i="1" s="1"/>
  <c r="I76" i="1"/>
  <c r="K76" i="1"/>
  <c r="J76" i="1" s="1"/>
  <c r="I77" i="1"/>
  <c r="K77" i="1"/>
  <c r="J77" i="1" s="1"/>
  <c r="I78" i="1"/>
  <c r="K78" i="1"/>
  <c r="J78" i="1" s="1"/>
  <c r="I79" i="1"/>
  <c r="K79" i="1"/>
  <c r="J79" i="1" s="1"/>
  <c r="I80" i="1"/>
  <c r="K80" i="1"/>
  <c r="J80" i="1" s="1"/>
  <c r="I81" i="1"/>
  <c r="K81" i="1"/>
  <c r="J81" i="1" s="1"/>
  <c r="I82" i="1"/>
  <c r="K82" i="1"/>
  <c r="J82" i="1" s="1"/>
  <c r="I83" i="1"/>
  <c r="K83" i="1"/>
  <c r="J83" i="1" s="1"/>
  <c r="I84" i="1"/>
  <c r="K84" i="1"/>
  <c r="J84" i="1" s="1"/>
  <c r="I85" i="1"/>
  <c r="K85" i="1"/>
  <c r="J85" i="1" s="1"/>
  <c r="I86" i="1"/>
  <c r="K86" i="1"/>
  <c r="J86" i="1" s="1"/>
  <c r="I87" i="1"/>
  <c r="K87" i="1"/>
  <c r="J87" i="1" s="1"/>
  <c r="I88" i="1"/>
  <c r="K88" i="1"/>
  <c r="J88" i="1" s="1"/>
  <c r="I89" i="1"/>
  <c r="K89" i="1"/>
  <c r="J89" i="1" s="1"/>
  <c r="I90" i="1"/>
  <c r="K90" i="1"/>
  <c r="J90" i="1" s="1"/>
  <c r="I91" i="1"/>
  <c r="K91" i="1"/>
  <c r="J91" i="1" s="1"/>
  <c r="I92" i="1"/>
  <c r="K92" i="1"/>
  <c r="J92" i="1" s="1"/>
  <c r="I93" i="1"/>
  <c r="K93" i="1"/>
  <c r="J93" i="1" s="1"/>
  <c r="I94" i="1"/>
  <c r="K94" i="1"/>
  <c r="J94" i="1" s="1"/>
  <c r="I95" i="1"/>
  <c r="K95" i="1"/>
  <c r="J95" i="1" s="1"/>
  <c r="I96" i="1"/>
  <c r="K96" i="1"/>
  <c r="J96" i="1" s="1"/>
  <c r="I97" i="1"/>
  <c r="K97" i="1"/>
  <c r="J97" i="1" s="1"/>
  <c r="I98" i="1"/>
  <c r="K98" i="1"/>
  <c r="J98" i="1" s="1"/>
  <c r="I99" i="1"/>
  <c r="K99" i="1"/>
  <c r="J99" i="1" s="1"/>
  <c r="I100" i="1"/>
  <c r="K100" i="1"/>
  <c r="J100" i="1" s="1"/>
  <c r="I101" i="1"/>
  <c r="K101" i="1"/>
  <c r="J101" i="1" s="1"/>
  <c r="I102" i="1"/>
  <c r="K102" i="1"/>
  <c r="J102" i="1" s="1"/>
  <c r="I103" i="1"/>
  <c r="K103" i="1"/>
  <c r="J103" i="1" s="1"/>
  <c r="I104" i="1"/>
  <c r="K104" i="1"/>
  <c r="J104" i="1" s="1"/>
  <c r="I105" i="1"/>
  <c r="K105" i="1"/>
  <c r="J105" i="1" s="1"/>
  <c r="I106" i="1"/>
  <c r="K106" i="1"/>
  <c r="J106" i="1" s="1"/>
  <c r="I107" i="1"/>
  <c r="K107" i="1"/>
  <c r="J107" i="1" s="1"/>
  <c r="I108" i="1"/>
  <c r="K108" i="1"/>
  <c r="J108" i="1" s="1"/>
  <c r="I109" i="1"/>
  <c r="K109" i="1"/>
  <c r="J109" i="1" s="1"/>
  <c r="I110" i="1"/>
  <c r="K110" i="1"/>
  <c r="J110" i="1" s="1"/>
  <c r="I111" i="1"/>
  <c r="K111" i="1"/>
  <c r="J111" i="1" s="1"/>
  <c r="I112" i="1"/>
  <c r="K112" i="1"/>
  <c r="J112" i="1" s="1"/>
  <c r="I113" i="1"/>
  <c r="K113" i="1"/>
  <c r="J113" i="1" s="1"/>
  <c r="I114" i="1"/>
  <c r="K114" i="1"/>
  <c r="J114" i="1" s="1"/>
  <c r="I115" i="1"/>
  <c r="K115" i="1"/>
  <c r="J115" i="1" s="1"/>
  <c r="I116" i="1"/>
  <c r="K116" i="1"/>
  <c r="J116" i="1" s="1"/>
  <c r="I117" i="1"/>
  <c r="K117" i="1"/>
  <c r="J117" i="1" s="1"/>
  <c r="I118" i="1"/>
  <c r="K118" i="1"/>
  <c r="J118" i="1" s="1"/>
  <c r="I119" i="1"/>
  <c r="K119" i="1"/>
  <c r="J119" i="1" s="1"/>
  <c r="I120" i="1"/>
  <c r="K120" i="1"/>
  <c r="J120" i="1" s="1"/>
  <c r="I121" i="1"/>
  <c r="K121" i="1"/>
  <c r="J121" i="1" s="1"/>
  <c r="I122" i="1"/>
  <c r="K122" i="1"/>
  <c r="J122" i="1" s="1"/>
  <c r="I123" i="1"/>
  <c r="K123" i="1"/>
  <c r="J123" i="1" s="1"/>
  <c r="I124" i="1"/>
  <c r="K124" i="1"/>
  <c r="J124" i="1" s="1"/>
  <c r="I125" i="1"/>
  <c r="K125" i="1"/>
  <c r="J125" i="1" s="1"/>
  <c r="I126" i="1"/>
  <c r="K126" i="1"/>
  <c r="J126" i="1" s="1"/>
  <c r="I127" i="1"/>
  <c r="K127" i="1"/>
  <c r="J127" i="1" s="1"/>
  <c r="I128" i="1"/>
  <c r="K128" i="1"/>
  <c r="J128" i="1" s="1"/>
  <c r="I129" i="1"/>
  <c r="K129" i="1"/>
  <c r="J129" i="1" s="1"/>
  <c r="I130" i="1"/>
  <c r="K130" i="1"/>
  <c r="J130" i="1" s="1"/>
  <c r="I131" i="1"/>
  <c r="K131" i="1"/>
  <c r="J131" i="1" s="1"/>
  <c r="I132" i="1"/>
  <c r="K132" i="1"/>
  <c r="J132" i="1" s="1"/>
  <c r="I133" i="1"/>
  <c r="K133" i="1"/>
  <c r="J133" i="1" s="1"/>
  <c r="I134" i="1"/>
  <c r="K134" i="1"/>
  <c r="J134" i="1" s="1"/>
  <c r="I135" i="1"/>
  <c r="K135" i="1"/>
  <c r="J135" i="1" s="1"/>
  <c r="I136" i="1"/>
  <c r="K136" i="1"/>
  <c r="J136" i="1" s="1"/>
  <c r="I137" i="1"/>
  <c r="K137" i="1"/>
  <c r="J137" i="1" s="1"/>
  <c r="I138" i="1"/>
  <c r="K138" i="1"/>
  <c r="J138" i="1" s="1"/>
  <c r="I139" i="1"/>
  <c r="K139" i="1"/>
  <c r="J139" i="1" s="1"/>
  <c r="I140" i="1"/>
  <c r="K140" i="1"/>
  <c r="J140" i="1" s="1"/>
  <c r="I141" i="1"/>
  <c r="K141" i="1"/>
  <c r="J141" i="1" s="1"/>
  <c r="I142" i="1"/>
  <c r="K142" i="1"/>
  <c r="J142" i="1" s="1"/>
  <c r="I143" i="1"/>
  <c r="K143" i="1"/>
  <c r="J143" i="1" s="1"/>
  <c r="I144" i="1"/>
  <c r="K144" i="1"/>
  <c r="J144" i="1" s="1"/>
  <c r="I145" i="1"/>
  <c r="K145" i="1"/>
  <c r="J145" i="1" s="1"/>
  <c r="I146" i="1"/>
  <c r="K146" i="1"/>
  <c r="J146" i="1" s="1"/>
  <c r="I147" i="1"/>
  <c r="K147" i="1"/>
  <c r="J147" i="1" s="1"/>
  <c r="I148" i="1"/>
  <c r="K148" i="1"/>
  <c r="J148" i="1" s="1"/>
  <c r="I149" i="1"/>
  <c r="K149" i="1"/>
  <c r="J149" i="1" s="1"/>
  <c r="I150" i="1"/>
  <c r="K150" i="1"/>
  <c r="J150" i="1" s="1"/>
  <c r="I151" i="1"/>
  <c r="K151" i="1"/>
  <c r="J151" i="1" s="1"/>
  <c r="I152" i="1"/>
  <c r="K152" i="1"/>
  <c r="J152" i="1" s="1"/>
  <c r="I153" i="1"/>
  <c r="K153" i="1"/>
  <c r="J153" i="1" s="1"/>
  <c r="I154" i="1"/>
  <c r="K154" i="1"/>
  <c r="J154" i="1" s="1"/>
  <c r="I155" i="1"/>
  <c r="K155" i="1"/>
  <c r="J155" i="1" s="1"/>
  <c r="I156" i="1"/>
  <c r="K156" i="1"/>
  <c r="J156" i="1" s="1"/>
  <c r="I157" i="1"/>
  <c r="K157" i="1"/>
  <c r="J157" i="1" s="1"/>
  <c r="I158" i="1"/>
  <c r="K158" i="1"/>
  <c r="J158" i="1" s="1"/>
  <c r="I159" i="1"/>
  <c r="K159" i="1"/>
  <c r="J159" i="1" s="1"/>
  <c r="I160" i="1"/>
  <c r="K160" i="1"/>
  <c r="J160" i="1" s="1"/>
  <c r="I161" i="1"/>
  <c r="K161" i="1"/>
  <c r="J161" i="1" s="1"/>
  <c r="I162" i="1"/>
  <c r="K162" i="1"/>
  <c r="J162" i="1" s="1"/>
  <c r="I163" i="1"/>
  <c r="K163" i="1"/>
  <c r="J163" i="1" s="1"/>
  <c r="I164" i="1"/>
  <c r="K164" i="1"/>
  <c r="J164" i="1" s="1"/>
  <c r="I165" i="1"/>
  <c r="K165" i="1"/>
  <c r="J165" i="1" s="1"/>
  <c r="I166" i="1"/>
  <c r="K166" i="1"/>
  <c r="J166" i="1" s="1"/>
  <c r="I167" i="1"/>
  <c r="K167" i="1"/>
  <c r="J167" i="1" s="1"/>
  <c r="I168" i="1"/>
  <c r="K168" i="1"/>
  <c r="J168" i="1" s="1"/>
  <c r="I172" i="1" l="1"/>
  <c r="H170" i="1" l="1"/>
  <c r="K15" i="1"/>
  <c r="J15" i="1" s="1"/>
  <c r="K16" i="1"/>
  <c r="J16" i="1" s="1"/>
  <c r="K17" i="1"/>
  <c r="J17" i="1" s="1"/>
  <c r="K18" i="1"/>
  <c r="J18" i="1" s="1"/>
  <c r="K19" i="1"/>
  <c r="J19" i="1" s="1"/>
  <c r="K20" i="1"/>
  <c r="J20" i="1" s="1"/>
  <c r="K14" i="1"/>
  <c r="J14" i="1" s="1"/>
  <c r="I15" i="1"/>
  <c r="I16" i="1"/>
  <c r="I17" i="1"/>
  <c r="I18" i="1"/>
  <c r="I19" i="1"/>
  <c r="I20" i="1"/>
  <c r="I14" i="1"/>
  <c r="H175" i="1" l="1"/>
  <c r="I171" i="1"/>
  <c r="I170" i="1"/>
  <c r="I175" i="1" l="1"/>
</calcChain>
</file>

<file path=xl/sharedStrings.xml><?xml version="1.0" encoding="utf-8"?>
<sst xmlns="http://schemas.openxmlformats.org/spreadsheetml/2006/main" count="652" uniqueCount="241">
  <si>
    <t>ISBN</t>
  </si>
  <si>
    <t>Title</t>
  </si>
  <si>
    <t>Author</t>
  </si>
  <si>
    <t>Retail</t>
  </si>
  <si>
    <t>Order</t>
  </si>
  <si>
    <t>Item Total</t>
  </si>
  <si>
    <t>Format</t>
  </si>
  <si>
    <t>PBC Price</t>
  </si>
  <si>
    <t>SLJ</t>
  </si>
  <si>
    <t>info url</t>
  </si>
  <si>
    <t>Free Delivery in AZ</t>
  </si>
  <si>
    <t>Subtotal</t>
  </si>
  <si>
    <t>Totals:</t>
  </si>
  <si>
    <t>FILL IN YOUR INFO HERE:</t>
  </si>
  <si>
    <t>Name:</t>
  </si>
  <si>
    <t>School:</t>
  </si>
  <si>
    <t>Address:</t>
  </si>
  <si>
    <t>PO:</t>
  </si>
  <si>
    <t>If you are using a PO, please fax a copy to 480-967-2623</t>
  </si>
  <si>
    <t>Notes:</t>
  </si>
  <si>
    <t>Tax (8.6%): Non-Library Orders Only, Check This Box</t>
  </si>
  <si>
    <t>Check This Box to Add Shelf-Ready Processing To Your Order*</t>
  </si>
  <si>
    <t>*Shelf ready processing includes: MARC record, 1 barcode label, 1 spine label, taped mylar cover on dust jacket.</t>
  </si>
  <si>
    <t>2 Ways to Submit Your Order:</t>
  </si>
  <si>
    <t>GPPCS Award Cartwright School District 83  #REV IFB 14-15-01</t>
  </si>
  <si>
    <t>Mohave Direct Contract: #15B-PHXBC-0518</t>
  </si>
  <si>
    <t>For quoting purposes only - subject to change and availability. In-stock items only, no backorders.</t>
  </si>
  <si>
    <t>Fax: 480-967-2623</t>
  </si>
  <si>
    <t>Info Link</t>
  </si>
  <si>
    <t>Email/Phone:</t>
  </si>
  <si>
    <t>Shipwreck Island</t>
  </si>
  <si>
    <t>Bodeen, S.A.</t>
  </si>
  <si>
    <t>Hardcover</t>
  </si>
  <si>
    <t>4-8</t>
  </si>
  <si>
    <t>Lost</t>
  </si>
  <si>
    <t>4-6</t>
  </si>
  <si>
    <t>Trapped</t>
  </si>
  <si>
    <t>Found</t>
  </si>
  <si>
    <t>Last Kids on Earth</t>
  </si>
  <si>
    <t>Brallier, Max</t>
  </si>
  <si>
    <t>3-6</t>
  </si>
  <si>
    <t>Zombie Parade</t>
  </si>
  <si>
    <t>Nightmare King</t>
  </si>
  <si>
    <t>Cosmoe's Wiener Getaway</t>
  </si>
  <si>
    <t>3-7</t>
  </si>
  <si>
    <t>The Wiener Strikes Back</t>
  </si>
  <si>
    <t>4-7</t>
  </si>
  <si>
    <t>Revenge of the Space Pirates</t>
  </si>
  <si>
    <t xml:space="preserve">Jedi Academy </t>
  </si>
  <si>
    <t>Brown, Jeffrey</t>
  </si>
  <si>
    <t>3-8</t>
  </si>
  <si>
    <t>Return of the Padawan</t>
  </si>
  <si>
    <t>Phantom Bully</t>
  </si>
  <si>
    <t>5+</t>
  </si>
  <si>
    <t>New Class</t>
  </si>
  <si>
    <t>The Force Oversleeps</t>
  </si>
  <si>
    <t>Life on Mars</t>
  </si>
  <si>
    <t>Brown, Jennifer</t>
  </si>
  <si>
    <t>Almost a World Record Breaker</t>
  </si>
  <si>
    <t>Burnham, Molly</t>
  </si>
  <si>
    <t>Almost a Winner</t>
  </si>
  <si>
    <t>Almost an Outlaw</t>
  </si>
  <si>
    <t>Chicken Squad</t>
  </si>
  <si>
    <t>Cronin, Doreen</t>
  </si>
  <si>
    <t>k-3</t>
  </si>
  <si>
    <t>Case of the Weird Blue Chicken</t>
  </si>
  <si>
    <t>2-4</t>
  </si>
  <si>
    <t>Into the Wild</t>
  </si>
  <si>
    <t>1-3</t>
  </si>
  <si>
    <t>Dark Shadows</t>
  </si>
  <si>
    <t>2-5</t>
  </si>
  <si>
    <t>Gimme Shelter</t>
  </si>
  <si>
    <t>Bear Country</t>
  </si>
  <si>
    <t>Last Stop on Market Street</t>
  </si>
  <si>
    <t>De La Pena, Matt</t>
  </si>
  <si>
    <t>PreS-1</t>
  </si>
  <si>
    <t>Antoinette</t>
  </si>
  <si>
    <t>Dipucchio, Kelly</t>
  </si>
  <si>
    <t>Gaston</t>
  </si>
  <si>
    <t>Everyone Loves Cupcake</t>
  </si>
  <si>
    <t>PreS-2</t>
  </si>
  <si>
    <t>Everyone Loves Bacon</t>
  </si>
  <si>
    <t>If You Ever Want to Bring an Alligator to School, Don't</t>
  </si>
  <si>
    <t>Elise Parsley</t>
  </si>
  <si>
    <t>K-2</t>
  </si>
  <si>
    <t>Rampage at Waterloo</t>
  </si>
  <si>
    <t>Falkner, Brian</t>
  </si>
  <si>
    <t>5-8</t>
  </si>
  <si>
    <t>Clash of Empires</t>
  </si>
  <si>
    <t>Aliens Love Underpants</t>
  </si>
  <si>
    <t>Freedman, Claire</t>
  </si>
  <si>
    <t>Dinosaurs Love Underpants</t>
  </si>
  <si>
    <t>Monsters Love Underpants</t>
  </si>
  <si>
    <t>Aliens in Underpants Save the World</t>
  </si>
  <si>
    <t>Pirates Love Underpants</t>
  </si>
  <si>
    <t>Littlest Train</t>
  </si>
  <si>
    <t>Gall, Chris</t>
  </si>
  <si>
    <t>Nanobots</t>
  </si>
  <si>
    <t>Little Red's Riding Hood</t>
  </si>
  <si>
    <t>Dinotrux</t>
  </si>
  <si>
    <t>Dinotrux Go to School</t>
  </si>
  <si>
    <t>Revenge of the Dinotrux</t>
  </si>
  <si>
    <t>Dinotrux Dig the Beach</t>
  </si>
  <si>
    <t>Awesome Dawson</t>
  </si>
  <si>
    <t>Dog vs. Cat</t>
  </si>
  <si>
    <t>Substitute Creacher</t>
  </si>
  <si>
    <t>There's Nothing to Do on Mars</t>
  </si>
  <si>
    <t>K-3</t>
  </si>
  <si>
    <t>Dear Fish</t>
  </si>
  <si>
    <t>1-4</t>
  </si>
  <si>
    <t>Spy School</t>
  </si>
  <si>
    <t>Gibbs, Stuart</t>
  </si>
  <si>
    <t>Spy Camp</t>
  </si>
  <si>
    <t>5-7</t>
  </si>
  <si>
    <t>Evil Spy School</t>
  </si>
  <si>
    <t>Spy Ski School</t>
  </si>
  <si>
    <t>Spy School Secret Service</t>
  </si>
  <si>
    <t>Space Case</t>
  </si>
  <si>
    <t>Spaced Out</t>
  </si>
  <si>
    <t>Waste of Space</t>
  </si>
  <si>
    <t>Belly Up</t>
  </si>
  <si>
    <t>Poached</t>
  </si>
  <si>
    <t>Big Game</t>
  </si>
  <si>
    <t>Panda-monium</t>
  </si>
  <si>
    <t>Best of the best : a baseball great novel</t>
  </si>
  <si>
    <t>Green, Tim</t>
  </si>
  <si>
    <t>Force out</t>
  </si>
  <si>
    <t>New kid</t>
  </si>
  <si>
    <t>Perfect season : a Football genius novel</t>
  </si>
  <si>
    <t>Pinch hit</t>
  </si>
  <si>
    <t>Rivals : a Baseball great novel</t>
  </si>
  <si>
    <t>Unstoppable</t>
  </si>
  <si>
    <t>Home Run</t>
  </si>
  <si>
    <t>Left Out</t>
  </si>
  <si>
    <t>Football Hero: a Football genius novel</t>
  </si>
  <si>
    <t>Kid Owner</t>
  </si>
  <si>
    <t>Football Genius</t>
  </si>
  <si>
    <t>Baseball Great</t>
  </si>
  <si>
    <t>Touchdown Kid</t>
  </si>
  <si>
    <t>First Team</t>
  </si>
  <si>
    <t>Double Play: a Baseball genius novel</t>
  </si>
  <si>
    <t>Lost Boy</t>
  </si>
  <si>
    <t>6-9</t>
  </si>
  <si>
    <t>Deep Zone: a Football genius novel</t>
  </si>
  <si>
    <t>Baseball Genius</t>
  </si>
  <si>
    <t>The Big Time: a Football genius novel</t>
  </si>
  <si>
    <t>Short</t>
  </si>
  <si>
    <t>Holly Goldberg Sloan</t>
  </si>
  <si>
    <t>As Brave as You</t>
  </si>
  <si>
    <t>Jason Reynolds</t>
  </si>
  <si>
    <t>Lucy and Andy Neanderthal</t>
  </si>
  <si>
    <t>Jeffrey Brown</t>
  </si>
  <si>
    <t>Girl Who Drank the Moon</t>
  </si>
  <si>
    <t>Kelly Barnhill</t>
  </si>
  <si>
    <t>Wolf Hollow</t>
  </si>
  <si>
    <t>Lauren Wolk</t>
  </si>
  <si>
    <t>Randoms</t>
  </si>
  <si>
    <t>Liss, David</t>
  </si>
  <si>
    <t>Rebels</t>
  </si>
  <si>
    <t>Renegades</t>
  </si>
  <si>
    <t>Unlikely Adventures of Mabel Jones</t>
  </si>
  <si>
    <t>Mabbitt, Will</t>
  </si>
  <si>
    <t>Mabel Jones and the Forbidden City</t>
  </si>
  <si>
    <t>Mabel Jones and the Doomsday Book</t>
  </si>
  <si>
    <t>Orphan Army</t>
  </si>
  <si>
    <t>Maberry, Jonathan</t>
  </si>
  <si>
    <t>Vault of Shadows</t>
  </si>
  <si>
    <t>Unwanteds</t>
  </si>
  <si>
    <t>McMann</t>
  </si>
  <si>
    <t>Island of Silence</t>
  </si>
  <si>
    <t>Island of Fire</t>
  </si>
  <si>
    <t>Island of Legends</t>
  </si>
  <si>
    <t>Island of Shipwrecks</t>
  </si>
  <si>
    <t>Island of Graves</t>
  </si>
  <si>
    <t>Island of Dragons</t>
  </si>
  <si>
    <t>Dragon Captives</t>
  </si>
  <si>
    <t>Dragon Bones</t>
  </si>
  <si>
    <t>Going Wild</t>
  </si>
  <si>
    <t>Predator vs. Prey</t>
  </si>
  <si>
    <t>Dragonwatch</t>
  </si>
  <si>
    <t>Mull</t>
  </si>
  <si>
    <t>Sky Raiders</t>
  </si>
  <si>
    <t>Rogue Knight</t>
  </si>
  <si>
    <t>Crystal Keepers</t>
  </si>
  <si>
    <t>Death Weavers</t>
  </si>
  <si>
    <t>Time Jumpers</t>
  </si>
  <si>
    <t>XO, OX: A Love Story</t>
  </si>
  <si>
    <t>Rex, Adam</t>
  </si>
  <si>
    <t>Schools first day of school</t>
  </si>
  <si>
    <t>Ghost</t>
  </si>
  <si>
    <t>Reynolds, Jason</t>
  </si>
  <si>
    <t>5-9</t>
  </si>
  <si>
    <t>Patina</t>
  </si>
  <si>
    <t>Sunny</t>
  </si>
  <si>
    <t>Lu</t>
  </si>
  <si>
    <t>Tales from a Not-So-Fabulous Life</t>
  </si>
  <si>
    <t>Russell, Rachel Renee</t>
  </si>
  <si>
    <t>Tales from a Not-So-Popular Party Girl</t>
  </si>
  <si>
    <t>Tales from a Not-So-Talented Pop Star</t>
  </si>
  <si>
    <t>Tales from a Not-So-Graceful Ice Princess</t>
  </si>
  <si>
    <t>Tales from a Not-So-Smart Miss Know-It-All</t>
  </si>
  <si>
    <t>Tales from a Not-So-Happy Heartbreaker</t>
  </si>
  <si>
    <t>Tales from a Not-So-Glam TV Star</t>
  </si>
  <si>
    <t>Tales from a Not-So-Happily Ever After</t>
  </si>
  <si>
    <t xml:space="preserve">Tales from a Not-So-Dorky Drama Queen </t>
  </si>
  <si>
    <t>Tales from a Not-So-Perfect Pet Sitter</t>
  </si>
  <si>
    <t>Tales from a Not-So-Friendly Frenemy</t>
  </si>
  <si>
    <t>Tales from a Not-So-Secret Crush Catastrophe</t>
  </si>
  <si>
    <t>Tales from a Not-So-Happy Birthday</t>
  </si>
  <si>
    <t>Pathfinder</t>
  </si>
  <si>
    <t>Sage, Angie</t>
  </si>
  <si>
    <t>Sandrider</t>
  </si>
  <si>
    <t>Star Chaser</t>
  </si>
  <si>
    <t>Frank Einstein and the Antimatter Motor</t>
  </si>
  <si>
    <t>Scieszka, Jon</t>
  </si>
  <si>
    <t>Frank Einstein and the Electro-Finger</t>
  </si>
  <si>
    <t>Frank Einstein and the Brain Turbo</t>
  </si>
  <si>
    <t>Frank Einstein and the Evo Blaster Belt</t>
  </si>
  <si>
    <t>Frank Einstein and the Bio Action Gizmo</t>
  </si>
  <si>
    <t>Frank Einstein and the Space-Time Zipper</t>
  </si>
  <si>
    <t>Sasquatch Escape</t>
  </si>
  <si>
    <t>Selfors, Suzanne</t>
  </si>
  <si>
    <t>3-5</t>
  </si>
  <si>
    <t>Lonely Lake Monster</t>
  </si>
  <si>
    <t>Rain Dragon Rescue</t>
  </si>
  <si>
    <t>Order of the Unicorn</t>
  </si>
  <si>
    <t>Griffin's Riddle</t>
  </si>
  <si>
    <t>Fairy's Swarm</t>
  </si>
  <si>
    <t>Scariest Book Ever</t>
  </si>
  <si>
    <t>Shea, Bob</t>
  </si>
  <si>
    <t>Happiest Book Ever</t>
  </si>
  <si>
    <t>Unicorn Thinks He's Pretty Great</t>
  </si>
  <si>
    <t>Kid Sherrif and the Terrible Toads</t>
  </si>
  <si>
    <t>I'm a Shark</t>
  </si>
  <si>
    <t>Ballet Cat the Totally Secret Secret</t>
  </si>
  <si>
    <t>Ballet Cat Dance Dance Underpants</t>
  </si>
  <si>
    <t>Ballet Cat What's Your Favorite Favorite</t>
  </si>
  <si>
    <t>Mutant Bunny Island</t>
  </si>
  <si>
    <t>Skye, Obert</t>
  </si>
  <si>
    <r>
      <t>We love books and we have compiled a list of books that we think every library NEEDS to have. It's series we love plus some essentials every library needs. 
Stock up on some great new titles, grab second copies of popular titles, and seize these great deals while they last. 
Just fill in this order form, add your info to the bottom, and email to:</t>
    </r>
    <r>
      <rPr>
        <b/>
        <sz val="12"/>
        <color rgb="FF7030A0"/>
        <rFont val="Calibri"/>
        <family val="2"/>
        <scheme val="minor"/>
      </rPr>
      <t xml:space="preserve"> libraryservices@phoenixbookcompany.com</t>
    </r>
    <r>
      <rPr>
        <sz val="12"/>
        <color theme="1"/>
        <rFont val="Calibri"/>
        <family val="2"/>
        <scheme val="minor"/>
      </rPr>
      <t xml:space="preserve">
</t>
    </r>
    <r>
      <rPr>
        <i/>
        <sz val="10"/>
        <color theme="1"/>
        <rFont val="Calibri"/>
        <family val="2"/>
        <scheme val="minor"/>
      </rPr>
      <t xml:space="preserve">Just a quick note, prices are for quoting purposes only, they may vary based on availability. </t>
    </r>
  </si>
  <si>
    <t>Email: libraryservices@phoenixbookcompany.com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</si>
</sst>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2" x14ac:knownFonts="1">
    <font>
      <sz val="11"/>
      <color theme="1"/>
      <name val="Calibri"/>
      <family val="2"/>
      <scheme val="minor"/>
    </font>
    <font>
      <sz val="12"/>
      <color theme="1"/>
      <name val="Calibri"/>
      <family val="2"/>
      <scheme val="minor"/>
    </font>
    <font>
      <b/>
      <sz val="12"/>
      <color theme="1"/>
      <name val="Calibri"/>
      <family val="2"/>
      <scheme val="minor"/>
    </font>
    <font>
      <i/>
      <sz val="12"/>
      <color theme="1"/>
      <name val="Calibri"/>
      <family val="2"/>
      <scheme val="minor"/>
    </font>
    <font>
      <sz val="14"/>
      <color theme="1"/>
      <name val="Calibri"/>
      <family val="2"/>
      <scheme val="minor"/>
    </font>
    <font>
      <u/>
      <sz val="11"/>
      <color theme="10"/>
      <name val="Calibri"/>
      <family val="2"/>
      <scheme val="minor"/>
    </font>
    <font>
      <sz val="12"/>
      <color theme="0"/>
      <name val="Calibri"/>
      <family val="2"/>
      <scheme val="minor"/>
    </font>
    <font>
      <b/>
      <sz val="14"/>
      <color theme="1"/>
      <name val="Calibri"/>
      <family val="2"/>
      <scheme val="minor"/>
    </font>
    <font>
      <b/>
      <sz val="16"/>
      <color theme="1"/>
      <name val="Calibri"/>
      <family val="2"/>
      <scheme val="minor"/>
    </font>
    <font>
      <i/>
      <sz val="10"/>
      <color theme="1"/>
      <name val="Calibri"/>
      <family val="2"/>
      <scheme val="minor"/>
    </font>
    <font>
      <u/>
      <sz val="14"/>
      <color rgb="FF7030A0"/>
      <name val="Calibri"/>
      <family val="2"/>
      <scheme val="minor"/>
    </font>
    <font>
      <b/>
      <sz val="12"/>
      <color rgb="FF7030A0"/>
      <name val="Calibri"/>
      <family val="2"/>
      <scheme val="minor"/>
    </font>
  </fonts>
  <fills count="5">
    <fill>
      <patternFill patternType="none"/>
    </fill>
    <fill>
      <patternFill patternType="gray125"/>
    </fill>
    <fill>
      <patternFill patternType="solid">
        <fgColor theme="0"/>
        <bgColor indexed="64"/>
      </patternFill>
    </fill>
    <fill>
      <patternFill patternType="solid">
        <fgColor rgb="FFCCCCFF"/>
        <bgColor indexed="64"/>
      </patternFill>
    </fill>
    <fill>
      <patternFill patternType="solid">
        <fgColor theme="9"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hair">
        <color auto="1"/>
      </bottom>
      <diagonal/>
    </border>
    <border>
      <left/>
      <right/>
      <top style="thin">
        <color indexed="64"/>
      </top>
      <bottom style="thin">
        <color indexed="64"/>
      </bottom>
      <diagonal/>
    </border>
    <border>
      <left/>
      <right/>
      <top/>
      <bottom style="medium">
        <color auto="1"/>
      </bottom>
      <diagonal/>
    </border>
    <border>
      <left style="mediumDashDot">
        <color rgb="FFFF0000"/>
      </left>
      <right/>
      <top style="mediumDashDot">
        <color rgb="FFFF0000"/>
      </top>
      <bottom/>
      <diagonal/>
    </border>
    <border>
      <left/>
      <right/>
      <top style="mediumDashDot">
        <color rgb="FFFF0000"/>
      </top>
      <bottom/>
      <diagonal/>
    </border>
    <border>
      <left/>
      <right style="mediumDashDot">
        <color rgb="FFFF0000"/>
      </right>
      <top style="mediumDashDot">
        <color rgb="FFFF0000"/>
      </top>
      <bottom/>
      <diagonal/>
    </border>
    <border>
      <left style="mediumDashDot">
        <color rgb="FFFF0000"/>
      </left>
      <right/>
      <top/>
      <bottom/>
      <diagonal/>
    </border>
    <border>
      <left/>
      <right style="mediumDashDot">
        <color rgb="FFFF0000"/>
      </right>
      <top/>
      <bottom/>
      <diagonal/>
    </border>
    <border>
      <left style="mediumDashDot">
        <color rgb="FFFF0000"/>
      </left>
      <right/>
      <top/>
      <bottom style="mediumDashDot">
        <color rgb="FFFF0000"/>
      </bottom>
      <diagonal/>
    </border>
    <border>
      <left/>
      <right/>
      <top/>
      <bottom style="mediumDashDot">
        <color rgb="FFFF0000"/>
      </bottom>
      <diagonal/>
    </border>
    <border>
      <left/>
      <right style="mediumDashDot">
        <color rgb="FFFF0000"/>
      </right>
      <top/>
      <bottom style="mediumDashDot">
        <color rgb="FFFF0000"/>
      </bottom>
      <diagonal/>
    </border>
    <border>
      <left/>
      <right/>
      <top style="medium">
        <color auto="1"/>
      </top>
      <bottom style="medium">
        <color indexed="64"/>
      </bottom>
      <diagonal/>
    </border>
  </borders>
  <cellStyleXfs count="2">
    <xf numFmtId="0" fontId="0" fillId="0" borderId="0"/>
    <xf numFmtId="0" fontId="5" fillId="0" borderId="0" applyNumberFormat="0" applyFill="0" applyBorder="0" applyAlignment="0" applyProtection="0"/>
  </cellStyleXfs>
  <cellXfs count="75">
    <xf numFmtId="0" fontId="0" fillId="0" borderId="0" xfId="0"/>
    <xf numFmtId="0" fontId="6" fillId="2" borderId="0" xfId="0" applyFont="1" applyFill="1" applyAlignment="1" applyProtection="1">
      <alignment vertical="center"/>
      <protection locked="0"/>
    </xf>
    <xf numFmtId="0" fontId="1" fillId="2" borderId="0" xfId="0" applyFont="1" applyFill="1" applyAlignment="1" applyProtection="1">
      <alignment horizontal="left" vertical="center"/>
    </xf>
    <xf numFmtId="0" fontId="1" fillId="2" borderId="0" xfId="0" applyFont="1" applyFill="1" applyAlignment="1" applyProtection="1">
      <alignment vertical="center"/>
    </xf>
    <xf numFmtId="0" fontId="1" fillId="0" borderId="0" xfId="0" applyFont="1" applyAlignment="1" applyProtection="1">
      <alignment vertical="center"/>
    </xf>
    <xf numFmtId="0" fontId="2" fillId="0" borderId="3" xfId="0" applyFont="1" applyBorder="1" applyAlignment="1" applyProtection="1">
      <alignment horizontal="left" vertical="center"/>
    </xf>
    <xf numFmtId="0" fontId="2" fillId="0" borderId="3" xfId="0" applyFont="1" applyBorder="1" applyAlignment="1" applyProtection="1">
      <alignment horizontal="center" vertical="center"/>
    </xf>
    <xf numFmtId="0" fontId="2" fillId="4" borderId="2" xfId="0" applyFont="1" applyFill="1" applyBorder="1" applyAlignment="1" applyProtection="1">
      <alignment horizontal="center" vertical="center"/>
    </xf>
    <xf numFmtId="0" fontId="2" fillId="3" borderId="1" xfId="0" applyFont="1" applyFill="1" applyBorder="1" applyAlignment="1" applyProtection="1">
      <alignment horizontal="center" vertical="center"/>
    </xf>
    <xf numFmtId="0" fontId="2" fillId="0" borderId="4" xfId="0" applyFont="1" applyBorder="1" applyAlignment="1" applyProtection="1">
      <alignment horizontal="center" vertical="center"/>
    </xf>
    <xf numFmtId="0" fontId="2" fillId="0" borderId="3" xfId="0" applyFont="1" applyBorder="1" applyAlignment="1" applyProtection="1">
      <alignment vertical="center"/>
    </xf>
    <xf numFmtId="0" fontId="2" fillId="2" borderId="0" xfId="0" applyFont="1" applyFill="1" applyAlignment="1" applyProtection="1">
      <alignment vertical="center"/>
    </xf>
    <xf numFmtId="0" fontId="2" fillId="0" borderId="0" xfId="0" applyFont="1" applyAlignment="1" applyProtection="1">
      <alignment vertical="center"/>
    </xf>
    <xf numFmtId="1" fontId="1" fillId="0" borderId="3" xfId="0" applyNumberFormat="1" applyFont="1" applyBorder="1" applyAlignment="1" applyProtection="1">
      <alignment horizontal="left" vertical="center"/>
    </xf>
    <xf numFmtId="0" fontId="1" fillId="0" borderId="3" xfId="0" applyFont="1" applyBorder="1" applyAlignment="1" applyProtection="1">
      <alignment horizontal="left" vertical="center"/>
    </xf>
    <xf numFmtId="164" fontId="1" fillId="0" borderId="3" xfId="0" applyNumberFormat="1" applyFont="1" applyBorder="1" applyAlignment="1" applyProtection="1">
      <alignment horizontal="center" vertical="center"/>
    </xf>
    <xf numFmtId="164" fontId="1" fillId="4" borderId="2" xfId="0" applyNumberFormat="1" applyFont="1" applyFill="1" applyBorder="1" applyAlignment="1" applyProtection="1">
      <alignment horizontal="center" vertical="center"/>
    </xf>
    <xf numFmtId="164" fontId="1" fillId="0" borderId="4" xfId="0" applyNumberFormat="1" applyFont="1" applyBorder="1" applyAlignment="1" applyProtection="1">
      <alignment horizontal="center" vertical="center"/>
    </xf>
    <xf numFmtId="0" fontId="1" fillId="0" borderId="3" xfId="0" applyFont="1" applyBorder="1" applyAlignment="1" applyProtection="1">
      <alignment vertical="center"/>
    </xf>
    <xf numFmtId="1" fontId="1" fillId="2" borderId="0" xfId="0" applyNumberFormat="1" applyFont="1" applyFill="1" applyBorder="1" applyAlignment="1" applyProtection="1">
      <alignment horizontal="left" vertical="center"/>
    </xf>
    <xf numFmtId="0" fontId="1" fillId="2" borderId="0" xfId="0" applyFont="1" applyFill="1" applyBorder="1" applyAlignment="1" applyProtection="1">
      <alignment horizontal="left" vertical="center"/>
    </xf>
    <xf numFmtId="0" fontId="1" fillId="2" borderId="0" xfId="0" applyFont="1" applyFill="1" applyBorder="1" applyAlignment="1" applyProtection="1">
      <alignment horizontal="center" vertical="center"/>
    </xf>
    <xf numFmtId="164" fontId="1" fillId="2" borderId="0" xfId="0" applyNumberFormat="1" applyFont="1" applyFill="1" applyBorder="1" applyAlignment="1" applyProtection="1">
      <alignment horizontal="center" vertical="center"/>
    </xf>
    <xf numFmtId="0" fontId="5" fillId="2" borderId="0" xfId="1" applyFill="1" applyBorder="1" applyAlignment="1" applyProtection="1">
      <alignment horizontal="center" vertical="center"/>
    </xf>
    <xf numFmtId="0" fontId="1" fillId="2" borderId="0" xfId="0" applyFont="1" applyFill="1" applyBorder="1" applyAlignment="1" applyProtection="1">
      <alignment vertical="center"/>
    </xf>
    <xf numFmtId="0" fontId="3" fillId="2" borderId="0" xfId="0" applyFont="1" applyFill="1" applyBorder="1" applyAlignment="1" applyProtection="1">
      <alignment horizontal="right" vertical="center"/>
    </xf>
    <xf numFmtId="0" fontId="3" fillId="2" borderId="0" xfId="0" applyFont="1" applyFill="1" applyAlignment="1" applyProtection="1">
      <alignment horizontal="right" vertical="center"/>
    </xf>
    <xf numFmtId="0" fontId="6" fillId="2" borderId="0" xfId="0" applyFont="1" applyFill="1" applyAlignment="1" applyProtection="1">
      <alignment horizontal="left" vertical="center"/>
    </xf>
    <xf numFmtId="0" fontId="2" fillId="2" borderId="0" xfId="0" applyFont="1" applyFill="1" applyAlignment="1" applyProtection="1">
      <alignment horizontal="right" vertical="center"/>
    </xf>
    <xf numFmtId="0" fontId="7" fillId="3" borderId="0" xfId="0" applyFont="1" applyFill="1" applyAlignment="1" applyProtection="1">
      <alignment horizontal="right" vertical="center"/>
    </xf>
    <xf numFmtId="164" fontId="7" fillId="2" borderId="0" xfId="0" applyNumberFormat="1" applyFont="1" applyFill="1" applyAlignment="1" applyProtection="1">
      <alignment horizontal="left" vertical="center"/>
    </xf>
    <xf numFmtId="0" fontId="7" fillId="2" borderId="0" xfId="0" applyFont="1" applyFill="1" applyBorder="1" applyAlignment="1" applyProtection="1">
      <alignment vertical="center"/>
    </xf>
    <xf numFmtId="0" fontId="7" fillId="2" borderId="7" xfId="0" applyFont="1" applyFill="1" applyBorder="1" applyAlignment="1" applyProtection="1">
      <alignment vertical="center"/>
    </xf>
    <xf numFmtId="0" fontId="7" fillId="2" borderId="8" xfId="0" applyFont="1" applyFill="1" applyBorder="1" applyAlignment="1" applyProtection="1">
      <alignment vertical="center"/>
    </xf>
    <xf numFmtId="0" fontId="7" fillId="2" borderId="8" xfId="0" applyFont="1" applyFill="1" applyBorder="1" applyAlignment="1" applyProtection="1">
      <alignment horizontal="center" vertical="center"/>
    </xf>
    <xf numFmtId="0" fontId="10" fillId="2" borderId="0" xfId="1" applyFont="1" applyFill="1" applyBorder="1" applyAlignment="1" applyProtection="1">
      <alignment vertical="center"/>
    </xf>
    <xf numFmtId="0" fontId="10" fillId="2" borderId="10" xfId="1" applyFont="1" applyFill="1" applyBorder="1" applyAlignment="1" applyProtection="1">
      <alignment vertical="center"/>
    </xf>
    <xf numFmtId="0" fontId="10" fillId="2" borderId="0" xfId="1" applyFont="1" applyFill="1" applyBorder="1" applyAlignment="1" applyProtection="1">
      <alignment horizontal="center" vertical="center"/>
    </xf>
    <xf numFmtId="0" fontId="2" fillId="0" borderId="0" xfId="0" applyFont="1" applyAlignment="1" applyProtection="1">
      <alignment horizontal="right" vertical="center"/>
    </xf>
    <xf numFmtId="0" fontId="4" fillId="2" borderId="0" xfId="0" applyFont="1" applyFill="1" applyBorder="1" applyAlignment="1" applyProtection="1">
      <alignment vertical="center"/>
    </xf>
    <xf numFmtId="0" fontId="4" fillId="2" borderId="12" xfId="0" applyFont="1" applyFill="1" applyBorder="1" applyAlignment="1" applyProtection="1">
      <alignment vertical="center"/>
    </xf>
    <xf numFmtId="0" fontId="4" fillId="2" borderId="13" xfId="0" applyFont="1" applyFill="1" applyBorder="1" applyAlignment="1" applyProtection="1">
      <alignment vertical="center"/>
    </xf>
    <xf numFmtId="0" fontId="4" fillId="2" borderId="13" xfId="0" applyFont="1" applyFill="1" applyBorder="1" applyAlignment="1" applyProtection="1">
      <alignment horizontal="center" vertical="center"/>
    </xf>
    <xf numFmtId="0" fontId="3" fillId="2" borderId="0" xfId="0" applyFont="1" applyFill="1" applyAlignment="1" applyProtection="1">
      <alignment horizontal="left" vertical="center"/>
    </xf>
    <xf numFmtId="0" fontId="1" fillId="0" borderId="0" xfId="0" applyFont="1" applyAlignment="1" applyProtection="1">
      <alignment horizontal="left" vertical="center"/>
    </xf>
    <xf numFmtId="0" fontId="9" fillId="2" borderId="0" xfId="0" applyFont="1" applyFill="1" applyAlignment="1" applyProtection="1">
      <alignment horizontal="left" vertical="center"/>
    </xf>
    <xf numFmtId="0" fontId="2" fillId="2" borderId="0" xfId="0" applyFont="1" applyFill="1" applyAlignment="1" applyProtection="1">
      <alignment horizontal="left" vertical="center"/>
    </xf>
    <xf numFmtId="0" fontId="1" fillId="0" borderId="0" xfId="0" applyFont="1" applyAlignment="1" applyProtection="1">
      <alignment horizontal="center" vertical="center"/>
    </xf>
    <xf numFmtId="0" fontId="1" fillId="0" borderId="3" xfId="0" applyFont="1" applyBorder="1" applyAlignment="1" applyProtection="1">
      <alignment horizontal="center" vertical="center" wrapText="1"/>
    </xf>
    <xf numFmtId="0" fontId="1" fillId="0" borderId="3" xfId="0" applyFont="1" applyBorder="1" applyAlignment="1" applyProtection="1">
      <alignment horizontal="left" vertical="center" wrapText="1"/>
    </xf>
    <xf numFmtId="49" fontId="1" fillId="0" borderId="3" xfId="0" applyNumberFormat="1" applyFont="1" applyBorder="1" applyAlignment="1" applyProtection="1">
      <alignment horizontal="center" vertical="center"/>
    </xf>
    <xf numFmtId="0" fontId="1" fillId="2" borderId="0" xfId="0" applyFont="1" applyFill="1" applyAlignment="1" applyProtection="1">
      <alignment horizontal="center" vertical="center"/>
    </xf>
    <xf numFmtId="0" fontId="5" fillId="0" borderId="3" xfId="1" applyBorder="1" applyAlignment="1" applyProtection="1">
      <alignment horizontal="center" vertical="center"/>
    </xf>
    <xf numFmtId="0" fontId="1" fillId="2" borderId="0" xfId="0" applyFont="1" applyFill="1" applyAlignment="1" applyProtection="1">
      <alignment horizontal="left" vertical="center"/>
      <protection hidden="1"/>
    </xf>
    <xf numFmtId="0" fontId="1" fillId="2" borderId="0" xfId="0" applyFont="1" applyFill="1" applyAlignment="1" applyProtection="1">
      <alignment horizontal="center" vertical="center"/>
      <protection hidden="1"/>
    </xf>
    <xf numFmtId="0" fontId="1" fillId="2" borderId="0" xfId="0" applyFont="1" applyFill="1" applyAlignment="1" applyProtection="1">
      <alignment vertical="center"/>
      <protection hidden="1"/>
    </xf>
    <xf numFmtId="164" fontId="1" fillId="2" borderId="0" xfId="0" applyNumberFormat="1" applyFont="1" applyFill="1" applyBorder="1" applyAlignment="1" applyProtection="1">
      <alignment horizontal="center" vertical="center"/>
      <protection hidden="1"/>
    </xf>
    <xf numFmtId="164" fontId="1" fillId="2" borderId="0" xfId="0" applyNumberFormat="1" applyFont="1" applyFill="1" applyAlignment="1" applyProtection="1">
      <alignment horizontal="center" vertical="center"/>
      <protection hidden="1"/>
    </xf>
    <xf numFmtId="0" fontId="6" fillId="2" borderId="0" xfId="0" applyFont="1" applyFill="1" applyAlignment="1" applyProtection="1">
      <alignment horizontal="center" vertical="center"/>
      <protection hidden="1"/>
    </xf>
    <xf numFmtId="164" fontId="7" fillId="3" borderId="0" xfId="0" applyNumberFormat="1" applyFont="1" applyFill="1" applyAlignment="1" applyProtection="1">
      <alignment horizontal="center" vertical="center"/>
      <protection hidden="1"/>
    </xf>
    <xf numFmtId="0" fontId="2" fillId="2" borderId="0" xfId="0" applyFont="1" applyFill="1" applyBorder="1" applyAlignment="1" applyProtection="1">
      <alignment horizontal="center" vertical="center"/>
      <protection hidden="1"/>
    </xf>
    <xf numFmtId="0" fontId="7" fillId="3" borderId="0" xfId="0" applyFont="1" applyFill="1" applyAlignment="1" applyProtection="1">
      <alignment horizontal="center" vertical="center"/>
      <protection hidden="1"/>
    </xf>
    <xf numFmtId="0" fontId="1" fillId="2" borderId="8" xfId="0" applyFont="1" applyFill="1" applyBorder="1" applyAlignment="1" applyProtection="1">
      <alignment horizontal="center" vertical="center"/>
    </xf>
    <xf numFmtId="0" fontId="1" fillId="2" borderId="9"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1" fillId="2" borderId="13" xfId="0" applyFont="1" applyFill="1" applyBorder="1" applyAlignment="1" applyProtection="1">
      <alignment horizontal="center" vertical="center"/>
    </xf>
    <xf numFmtId="0" fontId="1" fillId="2" borderId="14" xfId="0" applyFont="1" applyFill="1" applyBorder="1" applyAlignment="1" applyProtection="1">
      <alignment horizontal="center" vertical="center"/>
    </xf>
    <xf numFmtId="0" fontId="1" fillId="3" borderId="5" xfId="0" applyFont="1" applyFill="1" applyBorder="1" applyAlignment="1" applyProtection="1">
      <alignment horizontal="center" vertical="center"/>
      <protection locked="0"/>
    </xf>
    <xf numFmtId="0" fontId="1" fillId="3" borderId="6" xfId="0" applyFont="1" applyFill="1" applyBorder="1" applyAlignment="1" applyProtection="1">
      <alignment horizontal="left" vertical="center"/>
      <protection locked="0"/>
    </xf>
    <xf numFmtId="0" fontId="1" fillId="3" borderId="0" xfId="0" applyFont="1" applyFill="1" applyBorder="1" applyAlignment="1" applyProtection="1">
      <alignment horizontal="left" vertical="top"/>
      <protection locked="0"/>
    </xf>
    <xf numFmtId="0" fontId="1" fillId="3" borderId="6" xfId="0" applyFont="1" applyFill="1" applyBorder="1" applyAlignment="1" applyProtection="1">
      <alignment horizontal="left" vertical="top"/>
      <protection locked="0"/>
    </xf>
    <xf numFmtId="0" fontId="8" fillId="2" borderId="0" xfId="0" applyFont="1" applyFill="1" applyAlignment="1" applyProtection="1">
      <alignment horizontal="center" vertical="center"/>
    </xf>
    <xf numFmtId="0" fontId="1" fillId="2" borderId="0" xfId="0" applyFont="1" applyFill="1" applyAlignment="1" applyProtection="1">
      <alignment horizontal="center" vertical="center" wrapText="1"/>
    </xf>
    <xf numFmtId="0" fontId="1" fillId="2" borderId="0" xfId="0" applyFont="1" applyFill="1" applyAlignment="1" applyProtection="1">
      <alignment horizontal="center" vertical="center"/>
    </xf>
    <xf numFmtId="0" fontId="1" fillId="3" borderId="15" xfId="0" applyFont="1" applyFill="1" applyBorder="1" applyAlignment="1" applyProtection="1">
      <alignment horizontal="left" vertical="center"/>
      <protection locked="0"/>
    </xf>
  </cellXfs>
  <cellStyles count="2">
    <cellStyle name="Hyperlink" xfId="1" builtinId="8"/>
    <cellStyle name="Normal" xfId="0" builtinId="0"/>
  </cellStyles>
  <dxfs count="0"/>
  <tableStyles count="0" defaultTableStyle="TableStyleMedium2" defaultPivotStyle="PivotStyleLight16"/>
  <colors>
    <mruColors>
      <color rgb="FFEBEB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H$171" lockText="1" noThreeD="1"/>
</file>

<file path=xl/ctrlProps/ctrlProp2.xml><?xml version="1.0" encoding="utf-8"?>
<formControlPr xmlns="http://schemas.microsoft.com/office/spreadsheetml/2009/9/main" objectType="CheckBox" fmlaLink="$H$172"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209550</xdr:colOff>
          <xdr:row>170</xdr:row>
          <xdr:rowOff>9525</xdr:rowOff>
        </xdr:from>
        <xdr:to>
          <xdr:col>7</xdr:col>
          <xdr:colOff>400050</xdr:colOff>
          <xdr:row>171</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171</xdr:row>
          <xdr:rowOff>9525</xdr:rowOff>
        </xdr:from>
        <xdr:to>
          <xdr:col>7</xdr:col>
          <xdr:colOff>409575</xdr:colOff>
          <xdr:row>171</xdr:row>
          <xdr:rowOff>200025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absolute">
    <xdr:from>
      <xdr:col>0</xdr:col>
      <xdr:colOff>3</xdr:colOff>
      <xdr:row>0</xdr:row>
      <xdr:rowOff>85725</xdr:rowOff>
    </xdr:from>
    <xdr:to>
      <xdr:col>9</xdr:col>
      <xdr:colOff>728660</xdr:colOff>
      <xdr:row>9</xdr:row>
      <xdr:rowOff>161924</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 y="85725"/>
          <a:ext cx="10320332" cy="18764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libraryservices@phoenixbookcompany.com"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683F7E-6ADA-4A6D-9977-5E7D848EAC4F}">
  <sheetPr codeName="Sheet1">
    <pageSetUpPr fitToPage="1"/>
  </sheetPr>
  <dimension ref="A1:L186"/>
  <sheetViews>
    <sheetView showGridLines="0" tabSelected="1" topLeftCell="A4" zoomScaleNormal="100" workbookViewId="0">
      <selection activeCell="H14" sqref="H14"/>
    </sheetView>
  </sheetViews>
  <sheetFormatPr defaultRowHeight="15.75" x14ac:dyDescent="0.25"/>
  <cols>
    <col min="1" max="1" width="16.5703125" style="44" bestFit="1" customWidth="1"/>
    <col min="2" max="2" width="41.85546875" style="44" customWidth="1"/>
    <col min="3" max="3" width="24.42578125" style="44" customWidth="1"/>
    <col min="4" max="4" width="12.28515625" style="47" customWidth="1"/>
    <col min="5" max="5" width="8.140625" style="47" customWidth="1"/>
    <col min="6" max="6" width="10" style="47" bestFit="1" customWidth="1"/>
    <col min="7" max="7" width="10.140625" style="47" bestFit="1" customWidth="1"/>
    <col min="8" max="8" width="9.140625" style="4"/>
    <col min="9" max="9" width="11.28515625" style="47" bestFit="1" customWidth="1"/>
    <col min="10" max="10" width="16" style="47" customWidth="1"/>
    <col min="11" max="11" width="2.5703125" style="4" hidden="1" customWidth="1"/>
    <col min="12" max="16384" width="9.140625" style="4"/>
  </cols>
  <sheetData>
    <row r="1" spans="1:12" x14ac:dyDescent="0.25">
      <c r="A1" s="2"/>
      <c r="B1" s="2"/>
      <c r="C1" s="2"/>
      <c r="D1" s="51"/>
      <c r="E1" s="51"/>
      <c r="F1" s="51"/>
      <c r="G1" s="51"/>
      <c r="H1" s="3"/>
      <c r="I1" s="51"/>
      <c r="J1" s="51"/>
      <c r="K1" s="3"/>
      <c r="L1" s="3"/>
    </row>
    <row r="2" spans="1:12" x14ac:dyDescent="0.25">
      <c r="A2" s="2"/>
      <c r="B2" s="2"/>
      <c r="C2" s="2"/>
      <c r="D2" s="51"/>
      <c r="E2" s="51"/>
      <c r="F2" s="51"/>
      <c r="G2" s="51"/>
      <c r="H2" s="3"/>
      <c r="I2" s="51"/>
      <c r="J2" s="51"/>
      <c r="K2" s="3"/>
      <c r="L2" s="3"/>
    </row>
    <row r="3" spans="1:12" x14ac:dyDescent="0.25">
      <c r="A3" s="2"/>
      <c r="B3" s="2"/>
      <c r="C3" s="2"/>
      <c r="D3" s="51"/>
      <c r="E3" s="51"/>
      <c r="F3" s="51"/>
      <c r="G3" s="51"/>
      <c r="H3" s="3"/>
      <c r="I3" s="51"/>
      <c r="J3" s="51"/>
      <c r="K3" s="3"/>
      <c r="L3" s="3"/>
    </row>
    <row r="4" spans="1:12" x14ac:dyDescent="0.25">
      <c r="A4" s="2"/>
      <c r="B4" s="2"/>
      <c r="C4" s="2"/>
      <c r="D4" s="51"/>
      <c r="E4" s="51"/>
      <c r="F4" s="51"/>
      <c r="G4" s="51"/>
      <c r="H4" s="3"/>
      <c r="I4" s="51"/>
      <c r="J4" s="51"/>
      <c r="K4" s="3"/>
      <c r="L4" s="3"/>
    </row>
    <row r="5" spans="1:12" x14ac:dyDescent="0.25">
      <c r="A5" s="2"/>
      <c r="B5" s="2"/>
      <c r="C5" s="2"/>
      <c r="D5" s="51"/>
      <c r="E5" s="51"/>
      <c r="F5" s="51"/>
      <c r="G5" s="51"/>
      <c r="H5" s="3"/>
      <c r="I5" s="51"/>
      <c r="J5" s="51"/>
      <c r="K5" s="3"/>
      <c r="L5" s="3"/>
    </row>
    <row r="6" spans="1:12" x14ac:dyDescent="0.25">
      <c r="A6" s="2"/>
      <c r="B6" s="2"/>
      <c r="C6" s="2"/>
      <c r="D6" s="51"/>
      <c r="E6" s="51"/>
      <c r="F6" s="51"/>
      <c r="G6" s="51"/>
      <c r="H6" s="3"/>
      <c r="I6" s="51"/>
      <c r="J6" s="51"/>
      <c r="K6" s="3"/>
      <c r="L6" s="3"/>
    </row>
    <row r="7" spans="1:12" x14ac:dyDescent="0.25">
      <c r="A7" s="2"/>
      <c r="B7" s="2"/>
      <c r="C7" s="2"/>
      <c r="D7" s="51"/>
      <c r="E7" s="51"/>
      <c r="F7" s="51"/>
      <c r="G7" s="51"/>
      <c r="H7" s="3"/>
      <c r="I7" s="51"/>
      <c r="J7" s="51"/>
      <c r="K7" s="3"/>
      <c r="L7" s="3"/>
    </row>
    <row r="8" spans="1:12" x14ac:dyDescent="0.25">
      <c r="A8" s="2"/>
      <c r="B8" s="2"/>
      <c r="C8" s="2"/>
      <c r="D8" s="51"/>
      <c r="E8" s="51"/>
      <c r="F8" s="51"/>
      <c r="G8" s="51"/>
      <c r="H8" s="3"/>
      <c r="I8" s="51"/>
      <c r="J8" s="51"/>
      <c r="K8" s="3"/>
      <c r="L8" s="3"/>
    </row>
    <row r="9" spans="1:12" x14ac:dyDescent="0.25">
      <c r="A9" s="2"/>
      <c r="B9" s="2"/>
      <c r="C9" s="2"/>
      <c r="D9" s="51"/>
      <c r="E9" s="51"/>
      <c r="F9" s="51"/>
      <c r="G9" s="51"/>
      <c r="H9" s="3"/>
      <c r="I9" s="51"/>
      <c r="J9" s="51"/>
      <c r="K9" s="3"/>
      <c r="L9" s="3"/>
    </row>
    <row r="10" spans="1:12" x14ac:dyDescent="0.25">
      <c r="A10" s="2"/>
      <c r="B10" s="2"/>
      <c r="C10" s="2"/>
      <c r="D10" s="51"/>
      <c r="E10" s="51"/>
      <c r="F10" s="51"/>
      <c r="G10" s="51"/>
      <c r="H10" s="3"/>
      <c r="I10" s="51"/>
      <c r="J10" s="51"/>
      <c r="K10" s="3"/>
      <c r="L10" s="3"/>
    </row>
    <row r="11" spans="1:12" ht="139.5" customHeight="1" x14ac:dyDescent="0.25">
      <c r="A11" s="72" t="s">
        <v>239</v>
      </c>
      <c r="B11" s="73"/>
      <c r="C11" s="73"/>
      <c r="D11" s="73"/>
      <c r="E11" s="73"/>
      <c r="F11" s="73"/>
      <c r="G11" s="73"/>
      <c r="H11" s="73"/>
      <c r="I11" s="73"/>
      <c r="J11" s="73"/>
      <c r="K11" s="3"/>
      <c r="L11" s="3"/>
    </row>
    <row r="12" spans="1:12" x14ac:dyDescent="0.25">
      <c r="A12" s="53"/>
      <c r="B12" s="53" t="str">
        <f>IF(ISBLANK(B175),"",B175)</f>
        <v/>
      </c>
      <c r="C12" s="53"/>
      <c r="D12" s="53" t="str">
        <f>IF(ISBLANK(B176),"",B176)</f>
        <v/>
      </c>
      <c r="E12" s="54"/>
      <c r="F12" s="54"/>
      <c r="G12" s="54"/>
      <c r="H12" s="55"/>
      <c r="I12" s="54"/>
      <c r="J12" s="54"/>
      <c r="K12" s="3"/>
      <c r="L12" s="3"/>
    </row>
    <row r="13" spans="1:12" s="12" customFormat="1" x14ac:dyDescent="0.25">
      <c r="A13" s="5" t="s">
        <v>0</v>
      </c>
      <c r="B13" s="5" t="s">
        <v>1</v>
      </c>
      <c r="C13" s="5" t="s">
        <v>2</v>
      </c>
      <c r="D13" s="6" t="s">
        <v>6</v>
      </c>
      <c r="E13" s="6" t="s">
        <v>8</v>
      </c>
      <c r="F13" s="6" t="s">
        <v>3</v>
      </c>
      <c r="G13" s="7" t="s">
        <v>7</v>
      </c>
      <c r="H13" s="8" t="s">
        <v>4</v>
      </c>
      <c r="I13" s="9" t="s">
        <v>5</v>
      </c>
      <c r="J13" s="6" t="s">
        <v>28</v>
      </c>
      <c r="K13" s="10" t="s">
        <v>9</v>
      </c>
      <c r="L13" s="11"/>
    </row>
    <row r="14" spans="1:12" x14ac:dyDescent="0.25">
      <c r="A14" s="13">
        <v>9781250027771</v>
      </c>
      <c r="B14" s="49" t="s">
        <v>30</v>
      </c>
      <c r="C14" s="14" t="s">
        <v>31</v>
      </c>
      <c r="D14" s="48" t="s">
        <v>32</v>
      </c>
      <c r="E14" s="50" t="s">
        <v>33</v>
      </c>
      <c r="F14" s="15">
        <v>16.989999999999998</v>
      </c>
      <c r="G14" s="16">
        <v>13.252199999999998</v>
      </c>
      <c r="H14" s="67"/>
      <c r="I14" s="17">
        <f t="shared" ref="I14:I45" si="0">H14*G14</f>
        <v>0</v>
      </c>
      <c r="J14" s="52" t="str">
        <f>HYPERLINK(K14,"Info Link")</f>
        <v>Info Link</v>
      </c>
      <c r="K14" s="18" t="str">
        <f>"https://www.edelweiss.plus/#keywordSearch&amp;q="&amp;A14</f>
        <v>https://www.edelweiss.plus/#keywordSearch&amp;q=9781250027771</v>
      </c>
      <c r="L14" s="3"/>
    </row>
    <row r="15" spans="1:12" x14ac:dyDescent="0.25">
      <c r="A15" s="13">
        <v>9781250027795</v>
      </c>
      <c r="B15" s="49" t="s">
        <v>34</v>
      </c>
      <c r="C15" s="14" t="s">
        <v>31</v>
      </c>
      <c r="D15" s="48" t="s">
        <v>32</v>
      </c>
      <c r="E15" s="50" t="s">
        <v>35</v>
      </c>
      <c r="F15" s="15">
        <v>16.989999999999998</v>
      </c>
      <c r="G15" s="16">
        <v>13.252199999999998</v>
      </c>
      <c r="H15" s="67"/>
      <c r="I15" s="17">
        <f t="shared" si="0"/>
        <v>0</v>
      </c>
      <c r="J15" s="52" t="str">
        <f t="shared" ref="J15:J20" si="1">HYPERLINK(K15,"Info Link")</f>
        <v>Info Link</v>
      </c>
      <c r="K15" s="18" t="str">
        <f>"https://www.edelweiss.plus/#keywordSearch&amp;q="&amp;A15</f>
        <v>https://www.edelweiss.plus/#keywordSearch&amp;q=9781250027795</v>
      </c>
      <c r="L15" s="3"/>
    </row>
    <row r="16" spans="1:12" x14ac:dyDescent="0.25">
      <c r="A16" s="13">
        <v>9781250027818</v>
      </c>
      <c r="B16" s="49" t="s">
        <v>36</v>
      </c>
      <c r="C16" s="14" t="s">
        <v>31</v>
      </c>
      <c r="D16" s="48" t="s">
        <v>32</v>
      </c>
      <c r="E16" s="50" t="s">
        <v>33</v>
      </c>
      <c r="F16" s="15">
        <v>16.989999999999998</v>
      </c>
      <c r="G16" s="16">
        <v>13.252199999999998</v>
      </c>
      <c r="H16" s="67"/>
      <c r="I16" s="17">
        <f t="shared" si="0"/>
        <v>0</v>
      </c>
      <c r="J16" s="52" t="str">
        <f t="shared" si="1"/>
        <v>Info Link</v>
      </c>
      <c r="K16" s="18" t="str">
        <f>"https://www.edelweiss.plus/#keywordSearch&amp;q="&amp;A16</f>
        <v>https://www.edelweiss.plus/#keywordSearch&amp;q=9781250027818</v>
      </c>
      <c r="L16" s="3"/>
    </row>
    <row r="17" spans="1:12" x14ac:dyDescent="0.25">
      <c r="A17" s="13">
        <v>9781250027832</v>
      </c>
      <c r="B17" s="49" t="s">
        <v>37</v>
      </c>
      <c r="C17" s="14" t="s">
        <v>31</v>
      </c>
      <c r="D17" s="48" t="s">
        <v>32</v>
      </c>
      <c r="E17" s="50" t="s">
        <v>33</v>
      </c>
      <c r="F17" s="15">
        <v>16.989999999999998</v>
      </c>
      <c r="G17" s="16">
        <v>13.252199999999998</v>
      </c>
      <c r="H17" s="67"/>
      <c r="I17" s="17">
        <f t="shared" si="0"/>
        <v>0</v>
      </c>
      <c r="J17" s="52" t="str">
        <f t="shared" si="1"/>
        <v>Info Link</v>
      </c>
      <c r="K17" s="18" t="str">
        <f>"https://www.edelweiss.plus/#keywordSearch&amp;q="&amp;A17</f>
        <v>https://www.edelweiss.plus/#keywordSearch&amp;q=9781250027832</v>
      </c>
      <c r="L17" s="3"/>
    </row>
    <row r="18" spans="1:12" x14ac:dyDescent="0.25">
      <c r="A18" s="13">
        <v>9780670016617</v>
      </c>
      <c r="B18" s="49" t="s">
        <v>38</v>
      </c>
      <c r="C18" s="14" t="s">
        <v>39</v>
      </c>
      <c r="D18" s="48" t="s">
        <v>32</v>
      </c>
      <c r="E18" s="50" t="s">
        <v>40</v>
      </c>
      <c r="F18" s="15">
        <v>13.99</v>
      </c>
      <c r="G18" s="16">
        <v>10.9122</v>
      </c>
      <c r="H18" s="67"/>
      <c r="I18" s="17">
        <f t="shared" si="0"/>
        <v>0</v>
      </c>
      <c r="J18" s="52" t="str">
        <f>HYPERLINK(K18,"Info Link")</f>
        <v>Info Link</v>
      </c>
      <c r="K18" s="18" t="str">
        <f>"https://www.edelweiss.plus/#keywordSearch&amp;q="&amp;A18</f>
        <v>https://www.edelweiss.plus/#keywordSearch&amp;q=9780670016617</v>
      </c>
      <c r="L18" s="3"/>
    </row>
    <row r="19" spans="1:12" x14ac:dyDescent="0.25">
      <c r="A19" s="13">
        <v>9780670016624</v>
      </c>
      <c r="B19" s="49" t="s">
        <v>41</v>
      </c>
      <c r="C19" s="14" t="s">
        <v>39</v>
      </c>
      <c r="D19" s="48" t="s">
        <v>32</v>
      </c>
      <c r="E19" s="50" t="s">
        <v>40</v>
      </c>
      <c r="F19" s="15">
        <v>13.99</v>
      </c>
      <c r="G19" s="16">
        <v>10.9122</v>
      </c>
      <c r="H19" s="67"/>
      <c r="I19" s="17">
        <f t="shared" si="0"/>
        <v>0</v>
      </c>
      <c r="J19" s="52" t="str">
        <f t="shared" si="1"/>
        <v>Info Link</v>
      </c>
      <c r="K19" s="18" t="str">
        <f>"https://www.edelweiss.plus/#keywordSearch&amp;q="&amp;A19</f>
        <v>https://www.edelweiss.plus/#keywordSearch&amp;q=9780670016624</v>
      </c>
      <c r="L19" s="3"/>
    </row>
    <row r="20" spans="1:12" x14ac:dyDescent="0.25">
      <c r="A20" s="13">
        <v>9780425288719</v>
      </c>
      <c r="B20" s="49" t="s">
        <v>42</v>
      </c>
      <c r="C20" s="14" t="s">
        <v>39</v>
      </c>
      <c r="D20" s="48" t="s">
        <v>32</v>
      </c>
      <c r="E20" s="50" t="s">
        <v>40</v>
      </c>
      <c r="F20" s="15">
        <v>13.99</v>
      </c>
      <c r="G20" s="16">
        <v>10.9122</v>
      </c>
      <c r="H20" s="67"/>
      <c r="I20" s="17">
        <f t="shared" si="0"/>
        <v>0</v>
      </c>
      <c r="J20" s="52" t="str">
        <f t="shared" si="1"/>
        <v>Info Link</v>
      </c>
      <c r="K20" s="18" t="str">
        <f>"https://www.edelweiss.plus/#keywordSearch&amp;q="&amp;A20</f>
        <v>https://www.edelweiss.plus/#keywordSearch&amp;q=9780425288719</v>
      </c>
      <c r="L20" s="3"/>
    </row>
    <row r="21" spans="1:12" x14ac:dyDescent="0.25">
      <c r="A21" s="13">
        <v>9781481480987</v>
      </c>
      <c r="B21" s="49" t="s">
        <v>43</v>
      </c>
      <c r="C21" s="14" t="s">
        <v>39</v>
      </c>
      <c r="D21" s="48" t="s">
        <v>32</v>
      </c>
      <c r="E21" s="50" t="s">
        <v>44</v>
      </c>
      <c r="F21" s="15">
        <v>13.99</v>
      </c>
      <c r="G21" s="16">
        <v>10.9122</v>
      </c>
      <c r="H21" s="67"/>
      <c r="I21" s="17">
        <f t="shared" si="0"/>
        <v>0</v>
      </c>
      <c r="J21" s="52" t="str">
        <f t="shared" ref="J21:J101" si="2">HYPERLINK(K21,"Info Link")</f>
        <v>Info Link</v>
      </c>
      <c r="K21" s="18" t="str">
        <f>"https://www.edelweiss.plus/#keywordSearch&amp;q="&amp;A21</f>
        <v>https://www.edelweiss.plus/#keywordSearch&amp;q=9781481480987</v>
      </c>
      <c r="L21" s="3"/>
    </row>
    <row r="22" spans="1:12" x14ac:dyDescent="0.25">
      <c r="A22" s="13">
        <v>9781481424967</v>
      </c>
      <c r="B22" s="49" t="s">
        <v>45</v>
      </c>
      <c r="C22" s="14" t="s">
        <v>39</v>
      </c>
      <c r="D22" s="48" t="s">
        <v>32</v>
      </c>
      <c r="E22" s="50" t="s">
        <v>46</v>
      </c>
      <c r="F22" s="15">
        <v>13.99</v>
      </c>
      <c r="G22" s="16">
        <v>10.9122</v>
      </c>
      <c r="H22" s="67"/>
      <c r="I22" s="17">
        <f t="shared" si="0"/>
        <v>0</v>
      </c>
      <c r="J22" s="52" t="str">
        <f t="shared" si="2"/>
        <v>Info Link</v>
      </c>
      <c r="K22" s="18" t="str">
        <f>"https://www.edelweiss.plus/#keywordSearch&amp;q="&amp;A22</f>
        <v>https://www.edelweiss.plus/#keywordSearch&amp;q=9781481424967</v>
      </c>
      <c r="L22" s="3"/>
    </row>
    <row r="23" spans="1:12" x14ac:dyDescent="0.25">
      <c r="A23" s="13">
        <v>9781481424981</v>
      </c>
      <c r="B23" s="49" t="s">
        <v>47</v>
      </c>
      <c r="C23" s="14" t="s">
        <v>39</v>
      </c>
      <c r="D23" s="48" t="s">
        <v>32</v>
      </c>
      <c r="E23" s="50" t="s">
        <v>44</v>
      </c>
      <c r="F23" s="15">
        <v>13.99</v>
      </c>
      <c r="G23" s="16">
        <v>10.9122</v>
      </c>
      <c r="H23" s="67"/>
      <c r="I23" s="17">
        <f t="shared" si="0"/>
        <v>0</v>
      </c>
      <c r="J23" s="52" t="str">
        <f t="shared" si="2"/>
        <v>Info Link</v>
      </c>
      <c r="K23" s="18" t="str">
        <f>"https://www.edelweiss.plus/#keywordSearch&amp;q="&amp;A23</f>
        <v>https://www.edelweiss.plus/#keywordSearch&amp;q=9781481424981</v>
      </c>
      <c r="L23" s="3"/>
    </row>
    <row r="24" spans="1:12" x14ac:dyDescent="0.25">
      <c r="A24" s="13">
        <v>9780545505178</v>
      </c>
      <c r="B24" s="49" t="s">
        <v>48</v>
      </c>
      <c r="C24" s="14" t="s">
        <v>49</v>
      </c>
      <c r="D24" s="48" t="s">
        <v>32</v>
      </c>
      <c r="E24" s="50" t="s">
        <v>50</v>
      </c>
      <c r="F24" s="15">
        <v>12.99</v>
      </c>
      <c r="G24" s="16">
        <v>10.132200000000001</v>
      </c>
      <c r="H24" s="67"/>
      <c r="I24" s="17">
        <f t="shared" si="0"/>
        <v>0</v>
      </c>
      <c r="J24" s="52" t="str">
        <f t="shared" si="2"/>
        <v>Info Link</v>
      </c>
      <c r="K24" s="18" t="str">
        <f>"https://www.edelweiss.plus/#keywordSearch&amp;q="&amp;A24</f>
        <v>https://www.edelweiss.plus/#keywordSearch&amp;q=9780545505178</v>
      </c>
      <c r="L24" s="3"/>
    </row>
    <row r="25" spans="1:12" x14ac:dyDescent="0.25">
      <c r="A25" s="13">
        <v>9780545621250</v>
      </c>
      <c r="B25" s="49" t="s">
        <v>51</v>
      </c>
      <c r="C25" s="14" t="s">
        <v>49</v>
      </c>
      <c r="D25" s="48" t="s">
        <v>32</v>
      </c>
      <c r="E25" s="50" t="s">
        <v>35</v>
      </c>
      <c r="F25" s="15">
        <v>12.99</v>
      </c>
      <c r="G25" s="16">
        <v>10.132200000000001</v>
      </c>
      <c r="H25" s="67"/>
      <c r="I25" s="17">
        <f t="shared" si="0"/>
        <v>0</v>
      </c>
      <c r="J25" s="52" t="str">
        <f t="shared" si="2"/>
        <v>Info Link</v>
      </c>
      <c r="K25" s="18" t="str">
        <f>"https://www.edelweiss.plus/#keywordSearch&amp;q="&amp;A25</f>
        <v>https://www.edelweiss.plus/#keywordSearch&amp;q=9780545621250</v>
      </c>
      <c r="L25" s="3"/>
    </row>
    <row r="26" spans="1:12" x14ac:dyDescent="0.25">
      <c r="A26" s="13">
        <v>9780545621267</v>
      </c>
      <c r="B26" s="49" t="s">
        <v>52</v>
      </c>
      <c r="C26" s="14" t="s">
        <v>49</v>
      </c>
      <c r="D26" s="48" t="s">
        <v>32</v>
      </c>
      <c r="E26" s="50" t="s">
        <v>53</v>
      </c>
      <c r="F26" s="15">
        <v>12.99</v>
      </c>
      <c r="G26" s="16">
        <v>10.132200000000001</v>
      </c>
      <c r="H26" s="67"/>
      <c r="I26" s="17">
        <f t="shared" si="0"/>
        <v>0</v>
      </c>
      <c r="J26" s="52" t="str">
        <f t="shared" si="2"/>
        <v>Info Link</v>
      </c>
      <c r="K26" s="18" t="str">
        <f>"https://www.edelweiss.plus/#keywordSearch&amp;q="&amp;A26</f>
        <v>https://www.edelweiss.plus/#keywordSearch&amp;q=9780545621267</v>
      </c>
      <c r="L26" s="3"/>
    </row>
    <row r="27" spans="1:12" x14ac:dyDescent="0.25">
      <c r="A27" s="13">
        <v>9780545875738</v>
      </c>
      <c r="B27" s="49" t="s">
        <v>54</v>
      </c>
      <c r="C27" s="14" t="s">
        <v>49</v>
      </c>
      <c r="D27" s="48" t="s">
        <v>32</v>
      </c>
      <c r="E27" s="50" t="s">
        <v>44</v>
      </c>
      <c r="F27" s="15">
        <v>12.99</v>
      </c>
      <c r="G27" s="16">
        <v>10.132200000000001</v>
      </c>
      <c r="H27" s="67"/>
      <c r="I27" s="17">
        <f t="shared" si="0"/>
        <v>0</v>
      </c>
      <c r="J27" s="52" t="str">
        <f t="shared" si="2"/>
        <v>Info Link</v>
      </c>
      <c r="K27" s="18" t="str">
        <f>"https://www.edelweiss.plus/#keywordSearch&amp;q="&amp;A27</f>
        <v>https://www.edelweiss.plus/#keywordSearch&amp;q=9780545875738</v>
      </c>
      <c r="L27" s="3"/>
    </row>
    <row r="28" spans="1:12" x14ac:dyDescent="0.25">
      <c r="A28" s="13">
        <v>9780545875745</v>
      </c>
      <c r="B28" s="49" t="s">
        <v>55</v>
      </c>
      <c r="C28" s="14" t="s">
        <v>49</v>
      </c>
      <c r="D28" s="48" t="s">
        <v>32</v>
      </c>
      <c r="E28" s="50" t="s">
        <v>44</v>
      </c>
      <c r="F28" s="15">
        <v>12.99</v>
      </c>
      <c r="G28" s="16">
        <v>10.132200000000001</v>
      </c>
      <c r="H28" s="67"/>
      <c r="I28" s="17">
        <f t="shared" si="0"/>
        <v>0</v>
      </c>
      <c r="J28" s="52" t="str">
        <f t="shared" si="2"/>
        <v>Info Link</v>
      </c>
      <c r="K28" s="18" t="str">
        <f>"https://www.edelweiss.plus/#keywordSearch&amp;q="&amp;A28</f>
        <v>https://www.edelweiss.plus/#keywordSearch&amp;q=9780545875745</v>
      </c>
      <c r="L28" s="3"/>
    </row>
    <row r="29" spans="1:12" x14ac:dyDescent="0.25">
      <c r="A29" s="13">
        <v>9781619632523</v>
      </c>
      <c r="B29" s="49" t="s">
        <v>56</v>
      </c>
      <c r="C29" s="14" t="s">
        <v>57</v>
      </c>
      <c r="D29" s="48" t="s">
        <v>32</v>
      </c>
      <c r="E29" s="50" t="s">
        <v>40</v>
      </c>
      <c r="F29" s="15">
        <v>16.989999999999998</v>
      </c>
      <c r="G29" s="16">
        <v>13.252199999999998</v>
      </c>
      <c r="H29" s="67"/>
      <c r="I29" s="17">
        <f t="shared" si="0"/>
        <v>0</v>
      </c>
      <c r="J29" s="52" t="str">
        <f t="shared" si="2"/>
        <v>Info Link</v>
      </c>
      <c r="K29" s="18" t="str">
        <f>"https://www.edelweiss.plus/#keywordSearch&amp;q="&amp;A29</f>
        <v>https://www.edelweiss.plus/#keywordSearch&amp;q=9781619632523</v>
      </c>
      <c r="L29" s="3"/>
    </row>
    <row r="30" spans="1:12" x14ac:dyDescent="0.25">
      <c r="A30" s="13">
        <v>9780062278104</v>
      </c>
      <c r="B30" s="49" t="s">
        <v>58</v>
      </c>
      <c r="C30" s="14" t="s">
        <v>59</v>
      </c>
      <c r="D30" s="48" t="s">
        <v>32</v>
      </c>
      <c r="E30" s="50" t="s">
        <v>40</v>
      </c>
      <c r="F30" s="15">
        <v>16.989999999999998</v>
      </c>
      <c r="G30" s="16">
        <v>13.252199999999998</v>
      </c>
      <c r="H30" s="67"/>
      <c r="I30" s="17">
        <f t="shared" si="0"/>
        <v>0</v>
      </c>
      <c r="J30" s="52" t="str">
        <f t="shared" si="2"/>
        <v>Info Link</v>
      </c>
      <c r="K30" s="18" t="str">
        <f>"https://www.edelweiss.plus/#keywordSearch&amp;q="&amp;A30</f>
        <v>https://www.edelweiss.plus/#keywordSearch&amp;q=9780062278104</v>
      </c>
      <c r="L30" s="3"/>
    </row>
    <row r="31" spans="1:12" x14ac:dyDescent="0.25">
      <c r="A31" s="13">
        <v>9780062278135</v>
      </c>
      <c r="B31" s="49" t="s">
        <v>60</v>
      </c>
      <c r="C31" s="14" t="s">
        <v>59</v>
      </c>
      <c r="D31" s="48" t="s">
        <v>32</v>
      </c>
      <c r="E31" s="50" t="s">
        <v>44</v>
      </c>
      <c r="F31" s="15">
        <v>16.989999999999998</v>
      </c>
      <c r="G31" s="16">
        <v>13.252199999999998</v>
      </c>
      <c r="H31" s="67"/>
      <c r="I31" s="17">
        <f t="shared" si="0"/>
        <v>0</v>
      </c>
      <c r="J31" s="52" t="str">
        <f t="shared" si="2"/>
        <v>Info Link</v>
      </c>
      <c r="K31" s="18" t="str">
        <f>"https://www.edelweiss.plus/#keywordSearch&amp;q="&amp;A31</f>
        <v>https://www.edelweiss.plus/#keywordSearch&amp;q=9780062278135</v>
      </c>
      <c r="L31" s="3"/>
    </row>
    <row r="32" spans="1:12" x14ac:dyDescent="0.25">
      <c r="A32" s="13">
        <v>9780062278166</v>
      </c>
      <c r="B32" s="49" t="s">
        <v>61</v>
      </c>
      <c r="C32" s="14" t="s">
        <v>59</v>
      </c>
      <c r="D32" s="48" t="s">
        <v>32</v>
      </c>
      <c r="E32" s="50" t="s">
        <v>44</v>
      </c>
      <c r="F32" s="15">
        <v>16.989999999999998</v>
      </c>
      <c r="G32" s="16">
        <v>13.252199999999998</v>
      </c>
      <c r="H32" s="67"/>
      <c r="I32" s="17">
        <f t="shared" si="0"/>
        <v>0</v>
      </c>
      <c r="J32" s="52" t="str">
        <f t="shared" si="2"/>
        <v>Info Link</v>
      </c>
      <c r="K32" s="18" t="str">
        <f>"https://www.edelweiss.plus/#keywordSearch&amp;q="&amp;A32</f>
        <v>https://www.edelweiss.plus/#keywordSearch&amp;q=9780062278166</v>
      </c>
      <c r="L32" s="3"/>
    </row>
    <row r="33" spans="1:12" x14ac:dyDescent="0.25">
      <c r="A33" s="13">
        <v>9781442496767</v>
      </c>
      <c r="B33" s="49" t="s">
        <v>62</v>
      </c>
      <c r="C33" s="14" t="s">
        <v>63</v>
      </c>
      <c r="D33" s="48" t="s">
        <v>32</v>
      </c>
      <c r="E33" s="50" t="s">
        <v>64</v>
      </c>
      <c r="F33" s="15">
        <v>12.99</v>
      </c>
      <c r="G33" s="16">
        <v>10.132200000000001</v>
      </c>
      <c r="H33" s="67"/>
      <c r="I33" s="17">
        <f t="shared" si="0"/>
        <v>0</v>
      </c>
      <c r="J33" s="52" t="str">
        <f t="shared" si="2"/>
        <v>Info Link</v>
      </c>
      <c r="K33" s="18" t="str">
        <f>"https://www.edelweiss.plus/#keywordSearch&amp;q="&amp;A33</f>
        <v>https://www.edelweiss.plus/#keywordSearch&amp;q=9781442496767</v>
      </c>
      <c r="L33" s="3"/>
    </row>
    <row r="34" spans="1:12" x14ac:dyDescent="0.25">
      <c r="A34" s="13">
        <v>9781442496798</v>
      </c>
      <c r="B34" s="49" t="s">
        <v>65</v>
      </c>
      <c r="C34" s="14" t="s">
        <v>63</v>
      </c>
      <c r="D34" s="48" t="s">
        <v>32</v>
      </c>
      <c r="E34" s="50" t="s">
        <v>66</v>
      </c>
      <c r="F34" s="15">
        <v>12.99</v>
      </c>
      <c r="G34" s="16">
        <v>10.132200000000001</v>
      </c>
      <c r="H34" s="67"/>
      <c r="I34" s="17">
        <f t="shared" si="0"/>
        <v>0</v>
      </c>
      <c r="J34" s="52" t="str">
        <f t="shared" si="2"/>
        <v>Info Link</v>
      </c>
      <c r="K34" s="18" t="str">
        <f>"https://www.edelweiss.plus/#keywordSearch&amp;q="&amp;A34</f>
        <v>https://www.edelweiss.plus/#keywordSearch&amp;q=9781442496798</v>
      </c>
      <c r="L34" s="3"/>
    </row>
    <row r="35" spans="1:12" x14ac:dyDescent="0.25">
      <c r="A35" s="13">
        <v>9781481450461</v>
      </c>
      <c r="B35" s="49" t="s">
        <v>67</v>
      </c>
      <c r="C35" s="14" t="s">
        <v>63</v>
      </c>
      <c r="D35" s="48" t="s">
        <v>32</v>
      </c>
      <c r="E35" s="50" t="s">
        <v>68</v>
      </c>
      <c r="F35" s="15">
        <v>12.99</v>
      </c>
      <c r="G35" s="16">
        <v>10.132200000000001</v>
      </c>
      <c r="H35" s="67"/>
      <c r="I35" s="17">
        <f t="shared" si="0"/>
        <v>0</v>
      </c>
      <c r="J35" s="52" t="str">
        <f t="shared" si="2"/>
        <v>Info Link</v>
      </c>
      <c r="K35" s="18" t="str">
        <f>"https://www.edelweiss.plus/#keywordSearch&amp;q="&amp;A35</f>
        <v>https://www.edelweiss.plus/#keywordSearch&amp;q=9781481450461</v>
      </c>
      <c r="L35" s="3"/>
    </row>
    <row r="36" spans="1:12" x14ac:dyDescent="0.25">
      <c r="A36" s="13">
        <v>9781481450492</v>
      </c>
      <c r="B36" s="49" t="s">
        <v>69</v>
      </c>
      <c r="C36" s="14" t="s">
        <v>63</v>
      </c>
      <c r="D36" s="48" t="s">
        <v>32</v>
      </c>
      <c r="E36" s="50" t="s">
        <v>70</v>
      </c>
      <c r="F36" s="15">
        <v>12.99</v>
      </c>
      <c r="G36" s="16">
        <v>10.132200000000001</v>
      </c>
      <c r="H36" s="67"/>
      <c r="I36" s="17">
        <f t="shared" si="0"/>
        <v>0</v>
      </c>
      <c r="J36" s="52" t="str">
        <f t="shared" si="2"/>
        <v>Info Link</v>
      </c>
      <c r="K36" s="18" t="str">
        <f>"https://www.edelweiss.plus/#keywordSearch&amp;q="&amp;A36</f>
        <v>https://www.edelweiss.plus/#keywordSearch&amp;q=9781481450492</v>
      </c>
      <c r="L36" s="3"/>
    </row>
    <row r="37" spans="1:12" x14ac:dyDescent="0.25">
      <c r="A37" s="13">
        <v>9781534405714</v>
      </c>
      <c r="B37" s="49" t="s">
        <v>71</v>
      </c>
      <c r="C37" s="14" t="s">
        <v>63</v>
      </c>
      <c r="D37" s="48" t="s">
        <v>32</v>
      </c>
      <c r="E37" s="50" t="s">
        <v>70</v>
      </c>
      <c r="F37" s="15">
        <v>12.99</v>
      </c>
      <c r="G37" s="16">
        <v>10.132200000000001</v>
      </c>
      <c r="H37" s="67"/>
      <c r="I37" s="17">
        <f t="shared" si="0"/>
        <v>0</v>
      </c>
      <c r="J37" s="52" t="str">
        <f t="shared" si="2"/>
        <v>Info Link</v>
      </c>
      <c r="K37" s="18" t="str">
        <f>"https://www.edelweiss.plus/#keywordSearch&amp;q="&amp;A37</f>
        <v>https://www.edelweiss.plus/#keywordSearch&amp;q=9781534405714</v>
      </c>
      <c r="L37" s="3"/>
    </row>
    <row r="38" spans="1:12" x14ac:dyDescent="0.25">
      <c r="A38" s="13">
        <v>9781534405745</v>
      </c>
      <c r="B38" s="49" t="s">
        <v>72</v>
      </c>
      <c r="C38" s="14" t="s">
        <v>63</v>
      </c>
      <c r="D38" s="48" t="s">
        <v>32</v>
      </c>
      <c r="E38" s="50" t="s">
        <v>70</v>
      </c>
      <c r="F38" s="15">
        <v>12.99</v>
      </c>
      <c r="G38" s="16">
        <v>10.132200000000001</v>
      </c>
      <c r="H38" s="67"/>
      <c r="I38" s="17">
        <f t="shared" si="0"/>
        <v>0</v>
      </c>
      <c r="J38" s="52" t="str">
        <f t="shared" si="2"/>
        <v>Info Link</v>
      </c>
      <c r="K38" s="18" t="str">
        <f>"https://www.edelweiss.plus/#keywordSearch&amp;q="&amp;A38</f>
        <v>https://www.edelweiss.plus/#keywordSearch&amp;q=9781534405745</v>
      </c>
      <c r="L38" s="3"/>
    </row>
    <row r="39" spans="1:12" x14ac:dyDescent="0.25">
      <c r="A39" s="13">
        <v>9780399257742</v>
      </c>
      <c r="B39" s="49" t="s">
        <v>73</v>
      </c>
      <c r="C39" s="14" t="s">
        <v>74</v>
      </c>
      <c r="D39" s="48" t="s">
        <v>32</v>
      </c>
      <c r="E39" s="50" t="s">
        <v>75</v>
      </c>
      <c r="F39" s="15">
        <v>16.989999999999998</v>
      </c>
      <c r="G39" s="16">
        <v>13.252199999999998</v>
      </c>
      <c r="H39" s="67"/>
      <c r="I39" s="17">
        <f t="shared" si="0"/>
        <v>0</v>
      </c>
      <c r="J39" s="52" t="str">
        <f t="shared" si="2"/>
        <v>Info Link</v>
      </c>
      <c r="K39" s="18" t="str">
        <f>"https://www.edelweiss.plus/#keywordSearch&amp;q="&amp;A39</f>
        <v>https://www.edelweiss.plus/#keywordSearch&amp;q=9780399257742</v>
      </c>
      <c r="L39" s="3"/>
    </row>
    <row r="40" spans="1:12" x14ac:dyDescent="0.25">
      <c r="A40" s="13">
        <v>9781481457835</v>
      </c>
      <c r="B40" s="49" t="s">
        <v>76</v>
      </c>
      <c r="C40" s="14" t="s">
        <v>77</v>
      </c>
      <c r="D40" s="48" t="s">
        <v>32</v>
      </c>
      <c r="E40" s="50" t="s">
        <v>75</v>
      </c>
      <c r="F40" s="15">
        <v>17.989999999999998</v>
      </c>
      <c r="G40" s="16">
        <v>14.0322</v>
      </c>
      <c r="H40" s="67"/>
      <c r="I40" s="17">
        <f t="shared" si="0"/>
        <v>0</v>
      </c>
      <c r="J40" s="52" t="str">
        <f t="shared" si="2"/>
        <v>Info Link</v>
      </c>
      <c r="K40" s="18" t="str">
        <f>"https://www.edelweiss.plus/#keywordSearch&amp;q="&amp;A40</f>
        <v>https://www.edelweiss.plus/#keywordSearch&amp;q=9781481457835</v>
      </c>
      <c r="L40" s="3"/>
    </row>
    <row r="41" spans="1:12" x14ac:dyDescent="0.25">
      <c r="A41" s="13">
        <v>9781442451025</v>
      </c>
      <c r="B41" s="49" t="s">
        <v>78</v>
      </c>
      <c r="C41" s="14" t="s">
        <v>77</v>
      </c>
      <c r="D41" s="48" t="s">
        <v>32</v>
      </c>
      <c r="E41" s="50" t="s">
        <v>75</v>
      </c>
      <c r="F41" s="15">
        <v>17.989999999999998</v>
      </c>
      <c r="G41" s="16">
        <v>14.0322</v>
      </c>
      <c r="H41" s="67"/>
      <c r="I41" s="17">
        <f t="shared" si="0"/>
        <v>0</v>
      </c>
      <c r="J41" s="52" t="str">
        <f t="shared" si="2"/>
        <v>Info Link</v>
      </c>
      <c r="K41" s="18" t="str">
        <f>"https://www.edelweiss.plus/#keywordSearch&amp;q="&amp;A41</f>
        <v>https://www.edelweiss.plus/#keywordSearch&amp;q=9781442451025</v>
      </c>
      <c r="L41" s="3"/>
    </row>
    <row r="42" spans="1:12" x14ac:dyDescent="0.25">
      <c r="A42" s="13">
        <v>9780374302931</v>
      </c>
      <c r="B42" s="49" t="s">
        <v>79</v>
      </c>
      <c r="C42" s="14" t="s">
        <v>77</v>
      </c>
      <c r="D42" s="48" t="s">
        <v>32</v>
      </c>
      <c r="E42" s="50" t="s">
        <v>80</v>
      </c>
      <c r="F42" s="15">
        <v>17.989999999999998</v>
      </c>
      <c r="G42" s="16">
        <v>14.0322</v>
      </c>
      <c r="H42" s="67"/>
      <c r="I42" s="17">
        <f t="shared" si="0"/>
        <v>0</v>
      </c>
      <c r="J42" s="52" t="str">
        <f t="shared" si="2"/>
        <v>Info Link</v>
      </c>
      <c r="K42" s="18" t="str">
        <f>"https://www.edelweiss.plus/#keywordSearch&amp;q="&amp;A42</f>
        <v>https://www.edelweiss.plus/#keywordSearch&amp;q=9780374302931</v>
      </c>
      <c r="L42" s="3"/>
    </row>
    <row r="43" spans="1:12" x14ac:dyDescent="0.25">
      <c r="A43" s="13">
        <v>9780374300524</v>
      </c>
      <c r="B43" s="49" t="s">
        <v>81</v>
      </c>
      <c r="C43" s="14" t="s">
        <v>77</v>
      </c>
      <c r="D43" s="48" t="s">
        <v>32</v>
      </c>
      <c r="E43" s="50" t="s">
        <v>80</v>
      </c>
      <c r="F43" s="15">
        <v>17.989999999999998</v>
      </c>
      <c r="G43" s="16">
        <v>14.0322</v>
      </c>
      <c r="H43" s="67"/>
      <c r="I43" s="17">
        <f t="shared" si="0"/>
        <v>0</v>
      </c>
      <c r="J43" s="52" t="str">
        <f t="shared" si="2"/>
        <v>Info Link</v>
      </c>
      <c r="K43" s="18" t="str">
        <f>"https://www.edelweiss.plus/#keywordSearch&amp;q="&amp;A43</f>
        <v>https://www.edelweiss.plus/#keywordSearch&amp;q=9780374300524</v>
      </c>
      <c r="L43" s="3"/>
    </row>
    <row r="44" spans="1:12" ht="31.5" x14ac:dyDescent="0.25">
      <c r="A44" s="13">
        <v>9780316376570</v>
      </c>
      <c r="B44" s="49" t="s">
        <v>82</v>
      </c>
      <c r="C44" s="14" t="s">
        <v>83</v>
      </c>
      <c r="D44" s="48" t="s">
        <v>32</v>
      </c>
      <c r="E44" s="50" t="s">
        <v>84</v>
      </c>
      <c r="F44" s="15">
        <v>17</v>
      </c>
      <c r="G44" s="16">
        <v>13.26</v>
      </c>
      <c r="H44" s="67"/>
      <c r="I44" s="17">
        <f t="shared" si="0"/>
        <v>0</v>
      </c>
      <c r="J44" s="52" t="str">
        <f t="shared" si="2"/>
        <v>Info Link</v>
      </c>
      <c r="K44" s="18" t="str">
        <f>"https://www.edelweiss.plus/#keywordSearch&amp;q="&amp;A44</f>
        <v>https://www.edelweiss.plus/#keywordSearch&amp;q=9780316376570</v>
      </c>
      <c r="L44" s="3"/>
    </row>
    <row r="45" spans="1:12" x14ac:dyDescent="0.25">
      <c r="A45" s="13">
        <v>9780374300753</v>
      </c>
      <c r="B45" s="49" t="s">
        <v>85</v>
      </c>
      <c r="C45" s="14" t="s">
        <v>86</v>
      </c>
      <c r="D45" s="48" t="s">
        <v>32</v>
      </c>
      <c r="E45" s="50" t="s">
        <v>87</v>
      </c>
      <c r="F45" s="15">
        <v>17.989999999999998</v>
      </c>
      <c r="G45" s="16">
        <v>14.0322</v>
      </c>
      <c r="H45" s="67"/>
      <c r="I45" s="17">
        <f t="shared" si="0"/>
        <v>0</v>
      </c>
      <c r="J45" s="52" t="str">
        <f t="shared" si="2"/>
        <v>Info Link</v>
      </c>
      <c r="K45" s="18" t="str">
        <f>"https://www.edelweiss.plus/#keywordSearch&amp;q="&amp;A45</f>
        <v>https://www.edelweiss.plus/#keywordSearch&amp;q=9780374300753</v>
      </c>
      <c r="L45" s="3"/>
    </row>
    <row r="46" spans="1:12" x14ac:dyDescent="0.25">
      <c r="A46" s="13">
        <v>9780374300777</v>
      </c>
      <c r="B46" s="49" t="s">
        <v>88</v>
      </c>
      <c r="C46" s="14" t="s">
        <v>86</v>
      </c>
      <c r="D46" s="48" t="s">
        <v>32</v>
      </c>
      <c r="E46" s="50" t="s">
        <v>87</v>
      </c>
      <c r="F46" s="15">
        <v>17.989999999999998</v>
      </c>
      <c r="G46" s="16">
        <v>14.0322</v>
      </c>
      <c r="H46" s="67"/>
      <c r="I46" s="17">
        <f t="shared" ref="I46:I77" si="3">H46*G46</f>
        <v>0</v>
      </c>
      <c r="J46" s="52" t="str">
        <f t="shared" si="2"/>
        <v>Info Link</v>
      </c>
      <c r="K46" s="18" t="str">
        <f>"https://www.edelweiss.plus/#keywordSearch&amp;q="&amp;A46</f>
        <v>https://www.edelweiss.plus/#keywordSearch&amp;q=9780374300777</v>
      </c>
      <c r="L46" s="3"/>
    </row>
    <row r="47" spans="1:12" x14ac:dyDescent="0.25">
      <c r="A47" s="13">
        <v>9780764166709</v>
      </c>
      <c r="B47" s="49" t="s">
        <v>89</v>
      </c>
      <c r="C47" s="14" t="s">
        <v>90</v>
      </c>
      <c r="D47" s="48" t="s">
        <v>32</v>
      </c>
      <c r="E47" s="50" t="s">
        <v>80</v>
      </c>
      <c r="F47" s="15">
        <v>15.99</v>
      </c>
      <c r="G47" s="16">
        <v>12.472200000000001</v>
      </c>
      <c r="H47" s="67"/>
      <c r="I47" s="17">
        <f t="shared" si="3"/>
        <v>0</v>
      </c>
      <c r="J47" s="52" t="str">
        <f t="shared" si="2"/>
        <v>Info Link</v>
      </c>
      <c r="K47" s="18" t="str">
        <f>"https://www.edelweiss.plus/#keywordSearch&amp;q="&amp;A47</f>
        <v>https://www.edelweiss.plus/#keywordSearch&amp;q=9780764166709</v>
      </c>
      <c r="L47" s="3"/>
    </row>
    <row r="48" spans="1:12" x14ac:dyDescent="0.25">
      <c r="A48" s="13">
        <v>9781416989387</v>
      </c>
      <c r="B48" s="49" t="s">
        <v>91</v>
      </c>
      <c r="C48" s="14" t="s">
        <v>90</v>
      </c>
      <c r="D48" s="48" t="s">
        <v>32</v>
      </c>
      <c r="E48" s="50" t="s">
        <v>80</v>
      </c>
      <c r="F48" s="15">
        <v>16.989999999999998</v>
      </c>
      <c r="G48" s="16">
        <v>13.252199999999998</v>
      </c>
      <c r="H48" s="67"/>
      <c r="I48" s="17">
        <f t="shared" si="3"/>
        <v>0</v>
      </c>
      <c r="J48" s="52" t="str">
        <f t="shared" si="2"/>
        <v>Info Link</v>
      </c>
      <c r="K48" s="18" t="str">
        <f>"https://www.edelweiss.plus/#keywordSearch&amp;q="&amp;A48</f>
        <v>https://www.edelweiss.plus/#keywordSearch&amp;q=9781416989387</v>
      </c>
      <c r="L48" s="3"/>
    </row>
    <row r="49" spans="1:12" x14ac:dyDescent="0.25">
      <c r="A49" s="13">
        <v>9781481442527</v>
      </c>
      <c r="B49" s="49" t="s">
        <v>92</v>
      </c>
      <c r="C49" s="14" t="s">
        <v>90</v>
      </c>
      <c r="D49" s="48" t="s">
        <v>32</v>
      </c>
      <c r="E49" s="50" t="s">
        <v>80</v>
      </c>
      <c r="F49" s="15">
        <v>17.989999999999998</v>
      </c>
      <c r="G49" s="16">
        <v>14.0322</v>
      </c>
      <c r="H49" s="67"/>
      <c r="I49" s="17">
        <f t="shared" si="3"/>
        <v>0</v>
      </c>
      <c r="J49" s="52" t="str">
        <f t="shared" si="2"/>
        <v>Info Link</v>
      </c>
      <c r="K49" s="18" t="str">
        <f>"https://www.edelweiss.plus/#keywordSearch&amp;q="&amp;A49</f>
        <v>https://www.edelweiss.plus/#keywordSearch&amp;q=9781481442527</v>
      </c>
      <c r="L49" s="3"/>
    </row>
    <row r="50" spans="1:12" x14ac:dyDescent="0.25">
      <c r="A50" s="13">
        <v>9781442427686</v>
      </c>
      <c r="B50" s="49" t="s">
        <v>93</v>
      </c>
      <c r="C50" s="14" t="s">
        <v>90</v>
      </c>
      <c r="D50" s="48" t="s">
        <v>32</v>
      </c>
      <c r="E50" s="50" t="s">
        <v>80</v>
      </c>
      <c r="F50" s="15">
        <v>17.989999999999998</v>
      </c>
      <c r="G50" s="16">
        <v>14.0322</v>
      </c>
      <c r="H50" s="67"/>
      <c r="I50" s="17">
        <f t="shared" si="3"/>
        <v>0</v>
      </c>
      <c r="J50" s="52" t="str">
        <f t="shared" si="2"/>
        <v>Info Link</v>
      </c>
      <c r="K50" s="18" t="str">
        <f>"https://www.edelweiss.plus/#keywordSearch&amp;q="&amp;A50</f>
        <v>https://www.edelweiss.plus/#keywordSearch&amp;q=9781442427686</v>
      </c>
      <c r="L50" s="3"/>
    </row>
    <row r="51" spans="1:12" x14ac:dyDescent="0.25">
      <c r="A51" s="13">
        <v>9781442485129</v>
      </c>
      <c r="B51" s="49" t="s">
        <v>94</v>
      </c>
      <c r="C51" s="14" t="s">
        <v>90</v>
      </c>
      <c r="D51" s="48" t="s">
        <v>32</v>
      </c>
      <c r="E51" s="50" t="s">
        <v>80</v>
      </c>
      <c r="F51" s="15">
        <v>17.989999999999998</v>
      </c>
      <c r="G51" s="16">
        <v>14.0322</v>
      </c>
      <c r="H51" s="67"/>
      <c r="I51" s="17">
        <f t="shared" si="3"/>
        <v>0</v>
      </c>
      <c r="J51" s="52" t="str">
        <f t="shared" si="2"/>
        <v>Info Link</v>
      </c>
      <c r="K51" s="18" t="str">
        <f>"https://www.edelweiss.plus/#keywordSearch&amp;q="&amp;A51</f>
        <v>https://www.edelweiss.plus/#keywordSearch&amp;q=9781442485129</v>
      </c>
      <c r="L51" s="3"/>
    </row>
    <row r="52" spans="1:12" x14ac:dyDescent="0.25">
      <c r="A52" s="13">
        <v>9780316392860</v>
      </c>
      <c r="B52" s="49" t="s">
        <v>95</v>
      </c>
      <c r="C52" s="14" t="s">
        <v>96</v>
      </c>
      <c r="D52" s="48" t="s">
        <v>32</v>
      </c>
      <c r="E52" s="50" t="s">
        <v>80</v>
      </c>
      <c r="F52" s="15">
        <v>17.989999999999998</v>
      </c>
      <c r="G52" s="16">
        <v>14.0322</v>
      </c>
      <c r="H52" s="67"/>
      <c r="I52" s="17">
        <f t="shared" si="3"/>
        <v>0</v>
      </c>
      <c r="J52" s="52" t="str">
        <f t="shared" si="2"/>
        <v>Info Link</v>
      </c>
      <c r="K52" s="18" t="str">
        <f>"https://www.edelweiss.plus/#keywordSearch&amp;q="&amp;A52</f>
        <v>https://www.edelweiss.plus/#keywordSearch&amp;q=9780316392860</v>
      </c>
      <c r="L52" s="3"/>
    </row>
    <row r="53" spans="1:12" x14ac:dyDescent="0.25">
      <c r="A53" s="13">
        <v>9780316375528</v>
      </c>
      <c r="B53" s="49" t="s">
        <v>97</v>
      </c>
      <c r="C53" s="14" t="s">
        <v>96</v>
      </c>
      <c r="D53" s="48" t="s">
        <v>32</v>
      </c>
      <c r="E53" s="50" t="s">
        <v>80</v>
      </c>
      <c r="F53" s="15">
        <v>16.989999999999998</v>
      </c>
      <c r="G53" s="16">
        <v>13.252199999999998</v>
      </c>
      <c r="H53" s="67"/>
      <c r="I53" s="17">
        <f t="shared" si="3"/>
        <v>0</v>
      </c>
      <c r="J53" s="52" t="str">
        <f t="shared" ref="J53:J69" si="4">HYPERLINK(K53,"Info Link")</f>
        <v>Info Link</v>
      </c>
      <c r="K53" s="18" t="str">
        <f>"https://www.edelweiss.plus/#keywordSearch&amp;q="&amp;A53</f>
        <v>https://www.edelweiss.plus/#keywordSearch&amp;q=9780316375528</v>
      </c>
      <c r="L53" s="3"/>
    </row>
    <row r="54" spans="1:12" x14ac:dyDescent="0.25">
      <c r="A54" s="13">
        <v>9780545609692</v>
      </c>
      <c r="B54" s="49" t="s">
        <v>98</v>
      </c>
      <c r="C54" s="14" t="s">
        <v>96</v>
      </c>
      <c r="D54" s="48" t="s">
        <v>32</v>
      </c>
      <c r="E54" s="50" t="s">
        <v>80</v>
      </c>
      <c r="F54" s="15">
        <v>16.989999999999998</v>
      </c>
      <c r="G54" s="16">
        <v>13.252199999999998</v>
      </c>
      <c r="H54" s="67"/>
      <c r="I54" s="17">
        <f t="shared" si="3"/>
        <v>0</v>
      </c>
      <c r="J54" s="52" t="str">
        <f t="shared" si="4"/>
        <v>Info Link</v>
      </c>
      <c r="K54" s="18" t="str">
        <f>"https://www.edelweiss.plus/#keywordSearch&amp;q="&amp;A54</f>
        <v>https://www.edelweiss.plus/#keywordSearch&amp;q=9780545609692</v>
      </c>
      <c r="L54" s="3"/>
    </row>
    <row r="55" spans="1:12" x14ac:dyDescent="0.25">
      <c r="A55" s="13">
        <v>9780316027779</v>
      </c>
      <c r="B55" s="49" t="s">
        <v>99</v>
      </c>
      <c r="C55" s="14" t="s">
        <v>96</v>
      </c>
      <c r="D55" s="48" t="s">
        <v>32</v>
      </c>
      <c r="E55" s="50" t="s">
        <v>80</v>
      </c>
      <c r="F55" s="15">
        <v>17.989999999999998</v>
      </c>
      <c r="G55" s="16">
        <v>14.0322</v>
      </c>
      <c r="H55" s="67"/>
      <c r="I55" s="17">
        <f t="shared" si="3"/>
        <v>0</v>
      </c>
      <c r="J55" s="52" t="str">
        <f t="shared" si="4"/>
        <v>Info Link</v>
      </c>
      <c r="K55" s="18" t="str">
        <f>"https://www.edelweiss.plus/#keywordSearch&amp;q="&amp;A55</f>
        <v>https://www.edelweiss.plus/#keywordSearch&amp;q=9780316027779</v>
      </c>
      <c r="L55" s="3"/>
    </row>
    <row r="56" spans="1:12" x14ac:dyDescent="0.25">
      <c r="A56" s="13">
        <v>9780316400626</v>
      </c>
      <c r="B56" s="49" t="s">
        <v>100</v>
      </c>
      <c r="C56" s="14" t="s">
        <v>96</v>
      </c>
      <c r="D56" s="48" t="s">
        <v>32</v>
      </c>
      <c r="E56" s="50" t="s">
        <v>80</v>
      </c>
      <c r="F56" s="15">
        <v>15</v>
      </c>
      <c r="G56" s="16">
        <v>11.700000000000001</v>
      </c>
      <c r="H56" s="67"/>
      <c r="I56" s="17">
        <f t="shared" si="3"/>
        <v>0</v>
      </c>
      <c r="J56" s="52" t="str">
        <f t="shared" si="4"/>
        <v>Info Link</v>
      </c>
      <c r="K56" s="18" t="str">
        <f>"https://www.edelweiss.plus/#keywordSearch&amp;q="&amp;A56</f>
        <v>https://www.edelweiss.plus/#keywordSearch&amp;q=9780316400626</v>
      </c>
      <c r="L56" s="3"/>
    </row>
    <row r="57" spans="1:12" x14ac:dyDescent="0.25">
      <c r="A57" s="13">
        <v>9780316132886</v>
      </c>
      <c r="B57" s="49" t="s">
        <v>101</v>
      </c>
      <c r="C57" s="14" t="s">
        <v>96</v>
      </c>
      <c r="D57" s="48" t="s">
        <v>32</v>
      </c>
      <c r="E57" s="50" t="s">
        <v>75</v>
      </c>
      <c r="F57" s="15">
        <v>16.989999999999998</v>
      </c>
      <c r="G57" s="16">
        <v>13.252199999999998</v>
      </c>
      <c r="H57" s="67"/>
      <c r="I57" s="17">
        <f t="shared" si="3"/>
        <v>0</v>
      </c>
      <c r="J57" s="52" t="str">
        <f t="shared" si="4"/>
        <v>Info Link</v>
      </c>
      <c r="K57" s="18" t="str">
        <f>"https://www.edelweiss.plus/#keywordSearch&amp;q="&amp;A57</f>
        <v>https://www.edelweiss.plus/#keywordSearch&amp;q=9780316132886</v>
      </c>
      <c r="L57" s="3"/>
    </row>
    <row r="58" spans="1:12" x14ac:dyDescent="0.25">
      <c r="A58" s="13">
        <v>9780316375535</v>
      </c>
      <c r="B58" s="49" t="s">
        <v>102</v>
      </c>
      <c r="C58" s="14" t="s">
        <v>96</v>
      </c>
      <c r="D58" s="48" t="s">
        <v>32</v>
      </c>
      <c r="E58" s="50" t="s">
        <v>80</v>
      </c>
      <c r="F58" s="15">
        <v>17</v>
      </c>
      <c r="G58" s="16">
        <v>13.26</v>
      </c>
      <c r="H58" s="67"/>
      <c r="I58" s="17">
        <f t="shared" si="3"/>
        <v>0</v>
      </c>
      <c r="J58" s="52" t="str">
        <f t="shared" si="4"/>
        <v>Info Link</v>
      </c>
      <c r="K58" s="18" t="str">
        <f>"https://www.edelweiss.plus/#keywordSearch&amp;q="&amp;A58</f>
        <v>https://www.edelweiss.plus/#keywordSearch&amp;q=9780316375535</v>
      </c>
      <c r="L58" s="3"/>
    </row>
    <row r="59" spans="1:12" x14ac:dyDescent="0.25">
      <c r="A59" s="13">
        <v>9780316213301</v>
      </c>
      <c r="B59" s="49" t="s">
        <v>103</v>
      </c>
      <c r="C59" s="14" t="s">
        <v>96</v>
      </c>
      <c r="D59" s="48" t="s">
        <v>32</v>
      </c>
      <c r="E59" s="50" t="s">
        <v>80</v>
      </c>
      <c r="F59" s="15">
        <v>17.989999999999998</v>
      </c>
      <c r="G59" s="16">
        <v>14.0322</v>
      </c>
      <c r="H59" s="67"/>
      <c r="I59" s="17">
        <f t="shared" si="3"/>
        <v>0</v>
      </c>
      <c r="J59" s="52" t="str">
        <f t="shared" si="4"/>
        <v>Info Link</v>
      </c>
      <c r="K59" s="18" t="str">
        <f>"https://www.edelweiss.plus/#keywordSearch&amp;q="&amp;A59</f>
        <v>https://www.edelweiss.plus/#keywordSearch&amp;q=9780316213301</v>
      </c>
      <c r="L59" s="3"/>
    </row>
    <row r="60" spans="1:12" x14ac:dyDescent="0.25">
      <c r="A60" s="13">
        <v>9780316238014</v>
      </c>
      <c r="B60" s="49" t="s">
        <v>104</v>
      </c>
      <c r="C60" s="14" t="s">
        <v>96</v>
      </c>
      <c r="D60" s="48" t="s">
        <v>32</v>
      </c>
      <c r="E60" s="50" t="s">
        <v>80</v>
      </c>
      <c r="F60" s="15">
        <v>17.989999999999998</v>
      </c>
      <c r="G60" s="16">
        <v>14.0322</v>
      </c>
      <c r="H60" s="67"/>
      <c r="I60" s="17">
        <f t="shared" si="3"/>
        <v>0</v>
      </c>
      <c r="J60" s="52" t="str">
        <f t="shared" si="4"/>
        <v>Info Link</v>
      </c>
      <c r="K60" s="18" t="str">
        <f>"https://www.edelweiss.plus/#keywordSearch&amp;q="&amp;A60</f>
        <v>https://www.edelweiss.plus/#keywordSearch&amp;q=9780316238014</v>
      </c>
      <c r="L60" s="3"/>
    </row>
    <row r="61" spans="1:12" x14ac:dyDescent="0.25">
      <c r="A61" s="13">
        <v>9780316089159</v>
      </c>
      <c r="B61" s="49" t="s">
        <v>105</v>
      </c>
      <c r="C61" s="14" t="s">
        <v>96</v>
      </c>
      <c r="D61" s="48" t="s">
        <v>32</v>
      </c>
      <c r="E61" s="50" t="s">
        <v>80</v>
      </c>
      <c r="F61" s="15">
        <v>17.989999999999998</v>
      </c>
      <c r="G61" s="16">
        <v>14.0322</v>
      </c>
      <c r="H61" s="67"/>
      <c r="I61" s="17">
        <f t="shared" si="3"/>
        <v>0</v>
      </c>
      <c r="J61" s="52" t="str">
        <f t="shared" si="4"/>
        <v>Info Link</v>
      </c>
      <c r="K61" s="18" t="str">
        <f>"https://www.edelweiss.plus/#keywordSearch&amp;q="&amp;A61</f>
        <v>https://www.edelweiss.plus/#keywordSearch&amp;q=9780316089159</v>
      </c>
      <c r="L61" s="3"/>
    </row>
    <row r="62" spans="1:12" x14ac:dyDescent="0.25">
      <c r="A62" s="13">
        <v>9780316166843</v>
      </c>
      <c r="B62" s="49" t="s">
        <v>106</v>
      </c>
      <c r="C62" s="14" t="s">
        <v>96</v>
      </c>
      <c r="D62" s="48" t="s">
        <v>32</v>
      </c>
      <c r="E62" s="50" t="s">
        <v>107</v>
      </c>
      <c r="F62" s="15">
        <v>15</v>
      </c>
      <c r="G62" s="16">
        <v>11.700000000000001</v>
      </c>
      <c r="H62" s="67"/>
      <c r="I62" s="17">
        <f t="shared" si="3"/>
        <v>0</v>
      </c>
      <c r="J62" s="52" t="str">
        <f t="shared" si="4"/>
        <v>Info Link</v>
      </c>
      <c r="K62" s="18" t="str">
        <f>"https://www.edelweiss.plus/#keywordSearch&amp;q="&amp;A62</f>
        <v>https://www.edelweiss.plus/#keywordSearch&amp;q=9780316166843</v>
      </c>
      <c r="L62" s="3"/>
    </row>
    <row r="63" spans="1:12" x14ac:dyDescent="0.25">
      <c r="A63" s="13">
        <v>9780316058476</v>
      </c>
      <c r="B63" s="49" t="s">
        <v>108</v>
      </c>
      <c r="C63" s="14" t="s">
        <v>96</v>
      </c>
      <c r="D63" s="48" t="s">
        <v>32</v>
      </c>
      <c r="E63" s="50" t="s">
        <v>109</v>
      </c>
      <c r="F63" s="15">
        <v>16.989999999999998</v>
      </c>
      <c r="G63" s="16">
        <v>13.252199999999998</v>
      </c>
      <c r="H63" s="67"/>
      <c r="I63" s="17">
        <f t="shared" si="3"/>
        <v>0</v>
      </c>
      <c r="J63" s="52" t="str">
        <f t="shared" si="4"/>
        <v>Info Link</v>
      </c>
      <c r="K63" s="18" t="str">
        <f>"https://www.edelweiss.plus/#keywordSearch&amp;q="&amp;A63</f>
        <v>https://www.edelweiss.plus/#keywordSearch&amp;q=9780316058476</v>
      </c>
      <c r="L63" s="3"/>
    </row>
    <row r="64" spans="1:12" x14ac:dyDescent="0.25">
      <c r="A64" s="13">
        <v>9781442421820</v>
      </c>
      <c r="B64" s="49" t="s">
        <v>110</v>
      </c>
      <c r="C64" s="14" t="s">
        <v>111</v>
      </c>
      <c r="D64" s="48" t="s">
        <v>32</v>
      </c>
      <c r="E64" s="50" t="s">
        <v>87</v>
      </c>
      <c r="F64" s="15">
        <v>17.989999999999998</v>
      </c>
      <c r="G64" s="16">
        <v>14.0322</v>
      </c>
      <c r="H64" s="67"/>
      <c r="I64" s="17">
        <f t="shared" si="3"/>
        <v>0</v>
      </c>
      <c r="J64" s="52" t="str">
        <f t="shared" si="4"/>
        <v>Info Link</v>
      </c>
      <c r="K64" s="18" t="str">
        <f>"https://www.edelweiss.plus/#keywordSearch&amp;q="&amp;A64</f>
        <v>https://www.edelweiss.plus/#keywordSearch&amp;q=9781442421820</v>
      </c>
      <c r="L64" s="3"/>
    </row>
    <row r="65" spans="1:12" x14ac:dyDescent="0.25">
      <c r="A65" s="13">
        <v>9781442457539</v>
      </c>
      <c r="B65" s="49" t="s">
        <v>112</v>
      </c>
      <c r="C65" s="14" t="s">
        <v>111</v>
      </c>
      <c r="D65" s="48" t="s">
        <v>32</v>
      </c>
      <c r="E65" s="50" t="s">
        <v>113</v>
      </c>
      <c r="F65" s="15">
        <v>18.989999999999998</v>
      </c>
      <c r="G65" s="16">
        <v>14.812199999999999</v>
      </c>
      <c r="H65" s="67"/>
      <c r="I65" s="17">
        <f t="shared" si="3"/>
        <v>0</v>
      </c>
      <c r="J65" s="52" t="str">
        <f t="shared" si="4"/>
        <v>Info Link</v>
      </c>
      <c r="K65" s="18" t="str">
        <f>"https://www.edelweiss.plus/#keywordSearch&amp;q="&amp;A65</f>
        <v>https://www.edelweiss.plus/#keywordSearch&amp;q=9781442457539</v>
      </c>
      <c r="L65" s="3"/>
    </row>
    <row r="66" spans="1:12" x14ac:dyDescent="0.25">
      <c r="A66" s="13">
        <v>9781442494893</v>
      </c>
      <c r="B66" s="49" t="s">
        <v>114</v>
      </c>
      <c r="C66" s="14" t="s">
        <v>111</v>
      </c>
      <c r="D66" s="48" t="s">
        <v>32</v>
      </c>
      <c r="E66" s="50" t="s">
        <v>40</v>
      </c>
      <c r="F66" s="15">
        <v>18.989999999999998</v>
      </c>
      <c r="G66" s="16">
        <v>14.812199999999999</v>
      </c>
      <c r="H66" s="67"/>
      <c r="I66" s="17">
        <f t="shared" si="3"/>
        <v>0</v>
      </c>
      <c r="J66" s="52" t="str">
        <f t="shared" si="4"/>
        <v>Info Link</v>
      </c>
      <c r="K66" s="18" t="str">
        <f>"https://www.edelweiss.plus/#keywordSearch&amp;q="&amp;A66</f>
        <v>https://www.edelweiss.plus/#keywordSearch&amp;q=9781442494893</v>
      </c>
      <c r="L66" s="3"/>
    </row>
    <row r="67" spans="1:12" x14ac:dyDescent="0.25">
      <c r="A67" s="13">
        <v>9781481445627</v>
      </c>
      <c r="B67" s="49" t="s">
        <v>115</v>
      </c>
      <c r="C67" s="14" t="s">
        <v>111</v>
      </c>
      <c r="D67" s="48" t="s">
        <v>32</v>
      </c>
      <c r="E67" s="50" t="s">
        <v>87</v>
      </c>
      <c r="F67" s="15">
        <v>17.989999999999998</v>
      </c>
      <c r="G67" s="16">
        <v>14.0322</v>
      </c>
      <c r="H67" s="67"/>
      <c r="I67" s="17">
        <f t="shared" si="3"/>
        <v>0</v>
      </c>
      <c r="J67" s="52" t="str">
        <f t="shared" si="4"/>
        <v>Info Link</v>
      </c>
      <c r="K67" s="18" t="str">
        <f>"https://www.edelweiss.plus/#keywordSearch&amp;q="&amp;A67</f>
        <v>https://www.edelweiss.plus/#keywordSearch&amp;q=9781481445627</v>
      </c>
      <c r="L67" s="3"/>
    </row>
    <row r="68" spans="1:12" x14ac:dyDescent="0.25">
      <c r="A68" s="13">
        <v>9781481477826</v>
      </c>
      <c r="B68" s="49" t="s">
        <v>116</v>
      </c>
      <c r="C68" s="14" t="s">
        <v>111</v>
      </c>
      <c r="D68" s="48" t="s">
        <v>32</v>
      </c>
      <c r="E68" s="50" t="s">
        <v>87</v>
      </c>
      <c r="F68" s="15">
        <v>17.989999999999998</v>
      </c>
      <c r="G68" s="16">
        <v>14.0322</v>
      </c>
      <c r="H68" s="67"/>
      <c r="I68" s="17">
        <f t="shared" si="3"/>
        <v>0</v>
      </c>
      <c r="J68" s="52" t="str">
        <f t="shared" si="4"/>
        <v>Info Link</v>
      </c>
      <c r="K68" s="18" t="str">
        <f>"https://www.edelweiss.plus/#keywordSearch&amp;q="&amp;A68</f>
        <v>https://www.edelweiss.plus/#keywordSearch&amp;q=9781481477826</v>
      </c>
      <c r="L68" s="3"/>
    </row>
    <row r="69" spans="1:12" x14ac:dyDescent="0.25">
      <c r="A69" s="13">
        <v>9781442494862</v>
      </c>
      <c r="B69" s="49" t="s">
        <v>117</v>
      </c>
      <c r="C69" s="14" t="s">
        <v>111</v>
      </c>
      <c r="D69" s="48" t="s">
        <v>32</v>
      </c>
      <c r="E69" s="50" t="s">
        <v>44</v>
      </c>
      <c r="F69" s="15">
        <v>18.989999999999998</v>
      </c>
      <c r="G69" s="16">
        <v>14.812199999999999</v>
      </c>
      <c r="H69" s="67"/>
      <c r="I69" s="17">
        <f t="shared" si="3"/>
        <v>0</v>
      </c>
      <c r="J69" s="52" t="str">
        <f t="shared" si="4"/>
        <v>Info Link</v>
      </c>
      <c r="K69" s="18" t="str">
        <f>"https://www.edelweiss.plus/#keywordSearch&amp;q="&amp;A69</f>
        <v>https://www.edelweiss.plus/#keywordSearch&amp;q=9781442494862</v>
      </c>
      <c r="L69" s="3"/>
    </row>
    <row r="70" spans="1:12" x14ac:dyDescent="0.25">
      <c r="A70" s="13">
        <v>9781481423366</v>
      </c>
      <c r="B70" s="49" t="s">
        <v>118</v>
      </c>
      <c r="C70" s="14" t="s">
        <v>111</v>
      </c>
      <c r="D70" s="48" t="s">
        <v>32</v>
      </c>
      <c r="E70" s="50" t="s">
        <v>87</v>
      </c>
      <c r="F70" s="15">
        <v>18.989999999999998</v>
      </c>
      <c r="G70" s="16">
        <v>14.812199999999999</v>
      </c>
      <c r="H70" s="67"/>
      <c r="I70" s="17">
        <f t="shared" si="3"/>
        <v>0</v>
      </c>
      <c r="J70" s="52" t="str">
        <f t="shared" si="2"/>
        <v>Info Link</v>
      </c>
      <c r="K70" s="18" t="str">
        <f>"https://www.edelweiss.plus/#keywordSearch&amp;q="&amp;A70</f>
        <v>https://www.edelweiss.plus/#keywordSearch&amp;q=9781481423366</v>
      </c>
      <c r="L70" s="3"/>
    </row>
    <row r="71" spans="1:12" x14ac:dyDescent="0.25">
      <c r="A71" s="13">
        <v>9781481477796</v>
      </c>
      <c r="B71" s="49" t="s">
        <v>119</v>
      </c>
      <c r="C71" s="14" t="s">
        <v>111</v>
      </c>
      <c r="D71" s="48" t="s">
        <v>32</v>
      </c>
      <c r="E71" s="50" t="s">
        <v>35</v>
      </c>
      <c r="F71" s="15">
        <v>16.989999999999998</v>
      </c>
      <c r="G71" s="16">
        <v>13.252199999999998</v>
      </c>
      <c r="H71" s="67"/>
      <c r="I71" s="17">
        <f t="shared" si="3"/>
        <v>0</v>
      </c>
      <c r="J71" s="52" t="str">
        <f t="shared" si="2"/>
        <v>Info Link</v>
      </c>
      <c r="K71" s="18" t="str">
        <f>"https://www.edelweiss.plus/#keywordSearch&amp;q="&amp;A71</f>
        <v>https://www.edelweiss.plus/#keywordSearch&amp;q=9781481477796</v>
      </c>
      <c r="L71" s="3"/>
    </row>
    <row r="72" spans="1:12" x14ac:dyDescent="0.25">
      <c r="A72" s="13">
        <v>9781416987314</v>
      </c>
      <c r="B72" s="49" t="s">
        <v>120</v>
      </c>
      <c r="C72" s="14" t="s">
        <v>111</v>
      </c>
      <c r="D72" s="48" t="s">
        <v>32</v>
      </c>
      <c r="E72" s="50" t="s">
        <v>87</v>
      </c>
      <c r="F72" s="15">
        <v>18.989999999999998</v>
      </c>
      <c r="G72" s="16">
        <v>14.812199999999999</v>
      </c>
      <c r="H72" s="67"/>
      <c r="I72" s="17">
        <f t="shared" si="3"/>
        <v>0</v>
      </c>
      <c r="J72" s="52" t="str">
        <f t="shared" si="2"/>
        <v>Info Link</v>
      </c>
      <c r="K72" s="18" t="str">
        <f>"https://www.edelweiss.plus/#keywordSearch&amp;q="&amp;A72</f>
        <v>https://www.edelweiss.plus/#keywordSearch&amp;q=9781416987314</v>
      </c>
      <c r="L72" s="3"/>
    </row>
    <row r="73" spans="1:12" x14ac:dyDescent="0.25">
      <c r="A73" s="13">
        <v>9781442467774</v>
      </c>
      <c r="B73" s="49" t="s">
        <v>121</v>
      </c>
      <c r="C73" s="14" t="s">
        <v>111</v>
      </c>
      <c r="D73" s="48" t="s">
        <v>32</v>
      </c>
      <c r="E73" s="50" t="s">
        <v>35</v>
      </c>
      <c r="F73" s="15">
        <v>18.989999999999998</v>
      </c>
      <c r="G73" s="16">
        <v>14.812199999999999</v>
      </c>
      <c r="H73" s="67"/>
      <c r="I73" s="17">
        <f t="shared" si="3"/>
        <v>0</v>
      </c>
      <c r="J73" s="52" t="str">
        <f t="shared" si="2"/>
        <v>Info Link</v>
      </c>
      <c r="K73" s="18" t="str">
        <f>"https://www.edelweiss.plus/#keywordSearch&amp;q="&amp;A73</f>
        <v>https://www.edelweiss.plus/#keywordSearch&amp;q=9781442467774</v>
      </c>
      <c r="L73" s="3"/>
    </row>
    <row r="74" spans="1:12" x14ac:dyDescent="0.25">
      <c r="A74" s="13">
        <v>9781481423335</v>
      </c>
      <c r="B74" s="49" t="s">
        <v>122</v>
      </c>
      <c r="C74" s="14" t="s">
        <v>111</v>
      </c>
      <c r="D74" s="48" t="s">
        <v>32</v>
      </c>
      <c r="E74" s="50" t="s">
        <v>87</v>
      </c>
      <c r="F74" s="15">
        <v>18.989999999999998</v>
      </c>
      <c r="G74" s="16">
        <v>14.812199999999999</v>
      </c>
      <c r="H74" s="67"/>
      <c r="I74" s="17">
        <f t="shared" si="3"/>
        <v>0</v>
      </c>
      <c r="J74" s="52" t="str">
        <f t="shared" si="2"/>
        <v>Info Link</v>
      </c>
      <c r="K74" s="18" t="str">
        <f>"https://www.edelweiss.plus/#keywordSearch&amp;q="&amp;A74</f>
        <v>https://www.edelweiss.plus/#keywordSearch&amp;q=9781481423335</v>
      </c>
      <c r="L74" s="3"/>
    </row>
    <row r="75" spans="1:12" x14ac:dyDescent="0.25">
      <c r="A75" s="13">
        <v>9781481445672</v>
      </c>
      <c r="B75" s="49" t="s">
        <v>123</v>
      </c>
      <c r="C75" s="14" t="s">
        <v>111</v>
      </c>
      <c r="D75" s="48" t="s">
        <v>32</v>
      </c>
      <c r="E75" s="50" t="s">
        <v>87</v>
      </c>
      <c r="F75" s="15">
        <v>17.989999999999998</v>
      </c>
      <c r="G75" s="16">
        <v>14.0322</v>
      </c>
      <c r="H75" s="67"/>
      <c r="I75" s="17">
        <f t="shared" si="3"/>
        <v>0</v>
      </c>
      <c r="J75" s="52" t="str">
        <f t="shared" si="2"/>
        <v>Info Link</v>
      </c>
      <c r="K75" s="18" t="str">
        <f>"https://www.edelweiss.plus/#keywordSearch&amp;q="&amp;A75</f>
        <v>https://www.edelweiss.plus/#keywordSearch&amp;q=9781481445672</v>
      </c>
      <c r="L75" s="3"/>
    </row>
    <row r="76" spans="1:12" x14ac:dyDescent="0.25">
      <c r="A76" s="13">
        <v>9780061686221</v>
      </c>
      <c r="B76" s="49" t="s">
        <v>124</v>
      </c>
      <c r="C76" s="14" t="s">
        <v>125</v>
      </c>
      <c r="D76" s="48" t="s">
        <v>32</v>
      </c>
      <c r="E76" s="50" t="s">
        <v>87</v>
      </c>
      <c r="F76" s="15">
        <v>16.989999999999998</v>
      </c>
      <c r="G76" s="16">
        <v>13.252199999999998</v>
      </c>
      <c r="H76" s="67"/>
      <c r="I76" s="17">
        <f t="shared" si="3"/>
        <v>0</v>
      </c>
      <c r="J76" s="52" t="str">
        <f t="shared" si="2"/>
        <v>Info Link</v>
      </c>
      <c r="K76" s="18" t="str">
        <f>"https://www.edelweiss.plus/#keywordSearch&amp;q="&amp;A76</f>
        <v>https://www.edelweiss.plus/#keywordSearch&amp;q=9780061686221</v>
      </c>
      <c r="L76" s="3"/>
    </row>
    <row r="77" spans="1:12" x14ac:dyDescent="0.25">
      <c r="A77" s="13">
        <v>9780062089595</v>
      </c>
      <c r="B77" s="49" t="s">
        <v>126</v>
      </c>
      <c r="C77" s="14" t="s">
        <v>125</v>
      </c>
      <c r="D77" s="48" t="s">
        <v>32</v>
      </c>
      <c r="E77" s="50" t="s">
        <v>35</v>
      </c>
      <c r="F77" s="15">
        <v>16.989999999999998</v>
      </c>
      <c r="G77" s="16">
        <v>13.252199999999998</v>
      </c>
      <c r="H77" s="67"/>
      <c r="I77" s="17">
        <f t="shared" si="3"/>
        <v>0</v>
      </c>
      <c r="J77" s="52" t="str">
        <f t="shared" si="2"/>
        <v>Info Link</v>
      </c>
      <c r="K77" s="18" t="str">
        <f>"https://www.edelweiss.plus/#keywordSearch&amp;q="&amp;A77</f>
        <v>https://www.edelweiss.plus/#keywordSearch&amp;q=9780062089595</v>
      </c>
      <c r="L77" s="3"/>
    </row>
    <row r="78" spans="1:12" x14ac:dyDescent="0.25">
      <c r="A78" s="13">
        <v>9780062208729</v>
      </c>
      <c r="B78" s="49" t="s">
        <v>127</v>
      </c>
      <c r="C78" s="14" t="s">
        <v>125</v>
      </c>
      <c r="D78" s="48" t="s">
        <v>32</v>
      </c>
      <c r="E78" s="50" t="s">
        <v>87</v>
      </c>
      <c r="F78" s="15">
        <v>16.989999999999998</v>
      </c>
      <c r="G78" s="16">
        <v>13.252199999999998</v>
      </c>
      <c r="H78" s="67"/>
      <c r="I78" s="17">
        <f t="shared" ref="I78:I109" si="5">H78*G78</f>
        <v>0</v>
      </c>
      <c r="J78" s="52" t="str">
        <f t="shared" si="2"/>
        <v>Info Link</v>
      </c>
      <c r="K78" s="18" t="str">
        <f>"https://www.edelweiss.plus/#keywordSearch&amp;q="&amp;A78</f>
        <v>https://www.edelweiss.plus/#keywordSearch&amp;q=9780062208729</v>
      </c>
      <c r="L78" s="3"/>
    </row>
    <row r="79" spans="1:12" x14ac:dyDescent="0.25">
      <c r="A79" s="13">
        <v>9780062208699</v>
      </c>
      <c r="B79" s="49" t="s">
        <v>128</v>
      </c>
      <c r="C79" s="14" t="s">
        <v>125</v>
      </c>
      <c r="D79" s="48" t="s">
        <v>32</v>
      </c>
      <c r="E79" s="50" t="s">
        <v>87</v>
      </c>
      <c r="F79" s="15">
        <v>16.989999999999998</v>
      </c>
      <c r="G79" s="16">
        <v>13.252199999999998</v>
      </c>
      <c r="H79" s="67"/>
      <c r="I79" s="17">
        <f t="shared" si="5"/>
        <v>0</v>
      </c>
      <c r="J79" s="52" t="str">
        <f t="shared" si="2"/>
        <v>Info Link</v>
      </c>
      <c r="K79" s="18" t="str">
        <f>"https://www.edelweiss.plus/#keywordSearch&amp;q="&amp;A79</f>
        <v>https://www.edelweiss.plus/#keywordSearch&amp;q=9780062208699</v>
      </c>
      <c r="L79" s="3"/>
    </row>
    <row r="80" spans="1:12" x14ac:dyDescent="0.25">
      <c r="A80" s="13">
        <v>9780062012463</v>
      </c>
      <c r="B80" s="49" t="s">
        <v>129</v>
      </c>
      <c r="C80" s="14" t="s">
        <v>125</v>
      </c>
      <c r="D80" s="48" t="s">
        <v>32</v>
      </c>
      <c r="E80" s="50" t="s">
        <v>46</v>
      </c>
      <c r="F80" s="15">
        <v>16.989999999999998</v>
      </c>
      <c r="G80" s="16">
        <v>13.252199999999998</v>
      </c>
      <c r="H80" s="67"/>
      <c r="I80" s="17">
        <f t="shared" si="5"/>
        <v>0</v>
      </c>
      <c r="J80" s="52" t="str">
        <f t="shared" si="2"/>
        <v>Info Link</v>
      </c>
      <c r="K80" s="18" t="str">
        <f>"https://www.edelweiss.plus/#keywordSearch&amp;q="&amp;A80</f>
        <v>https://www.edelweiss.plus/#keywordSearch&amp;q=9780062012463</v>
      </c>
      <c r="L80" s="3"/>
    </row>
    <row r="81" spans="1:12" x14ac:dyDescent="0.25">
      <c r="A81" s="13">
        <v>9780061626920</v>
      </c>
      <c r="B81" s="49" t="s">
        <v>130</v>
      </c>
      <c r="C81" s="14" t="s">
        <v>125</v>
      </c>
      <c r="D81" s="48" t="s">
        <v>32</v>
      </c>
      <c r="E81" s="50" t="s">
        <v>87</v>
      </c>
      <c r="F81" s="15">
        <v>16.989999999999998</v>
      </c>
      <c r="G81" s="16">
        <v>13.252199999999998</v>
      </c>
      <c r="H81" s="67"/>
      <c r="I81" s="17">
        <f t="shared" si="5"/>
        <v>0</v>
      </c>
      <c r="J81" s="52" t="str">
        <f t="shared" si="2"/>
        <v>Info Link</v>
      </c>
      <c r="K81" s="18" t="str">
        <f>"https://www.edelweiss.plus/#keywordSearch&amp;q="&amp;A81</f>
        <v>https://www.edelweiss.plus/#keywordSearch&amp;q=9780061626920</v>
      </c>
      <c r="L81" s="3"/>
    </row>
    <row r="82" spans="1:12" x14ac:dyDescent="0.25">
      <c r="A82" s="13">
        <v>9780062089571</v>
      </c>
      <c r="B82" s="49" t="s">
        <v>131</v>
      </c>
      <c r="C82" s="14" t="s">
        <v>125</v>
      </c>
      <c r="D82" s="48" t="s">
        <v>32</v>
      </c>
      <c r="E82" s="50" t="s">
        <v>87</v>
      </c>
      <c r="F82" s="15">
        <v>16.989999999999998</v>
      </c>
      <c r="G82" s="16">
        <v>13.252199999999998</v>
      </c>
      <c r="H82" s="67"/>
      <c r="I82" s="17">
        <f t="shared" si="5"/>
        <v>0</v>
      </c>
      <c r="J82" s="52" t="str">
        <f t="shared" si="2"/>
        <v>Info Link</v>
      </c>
      <c r="K82" s="18" t="str">
        <f>"https://www.edelweiss.plus/#keywordSearch&amp;q="&amp;A82</f>
        <v>https://www.edelweiss.plus/#keywordSearch&amp;q=9780062089571</v>
      </c>
      <c r="L82" s="3"/>
    </row>
    <row r="83" spans="1:12" x14ac:dyDescent="0.25">
      <c r="A83" s="13">
        <v>9780062317117</v>
      </c>
      <c r="B83" s="49" t="s">
        <v>132</v>
      </c>
      <c r="C83" s="14" t="s">
        <v>125</v>
      </c>
      <c r="D83" s="48" t="s">
        <v>32</v>
      </c>
      <c r="E83" s="50" t="s">
        <v>87</v>
      </c>
      <c r="F83" s="15">
        <v>16.989999999999998</v>
      </c>
      <c r="G83" s="16">
        <v>13.252199999999998</v>
      </c>
      <c r="H83" s="67"/>
      <c r="I83" s="17">
        <f t="shared" si="5"/>
        <v>0</v>
      </c>
      <c r="J83" s="52" t="str">
        <f t="shared" si="2"/>
        <v>Info Link</v>
      </c>
      <c r="K83" s="18" t="str">
        <f>"https://www.edelweiss.plus/#keywordSearch&amp;q="&amp;A83</f>
        <v>https://www.edelweiss.plus/#keywordSearch&amp;q=9780062317117</v>
      </c>
      <c r="L83" s="3"/>
    </row>
    <row r="84" spans="1:12" x14ac:dyDescent="0.25">
      <c r="A84" s="13">
        <v>9780062293824</v>
      </c>
      <c r="B84" s="49" t="s">
        <v>133</v>
      </c>
      <c r="C84" s="14" t="s">
        <v>125</v>
      </c>
      <c r="D84" s="48" t="s">
        <v>32</v>
      </c>
      <c r="E84" s="50" t="s">
        <v>87</v>
      </c>
      <c r="F84" s="15">
        <v>16.989999999999998</v>
      </c>
      <c r="G84" s="16">
        <v>13.252199999999998</v>
      </c>
      <c r="H84" s="67"/>
      <c r="I84" s="17">
        <f t="shared" si="5"/>
        <v>0</v>
      </c>
      <c r="J84" s="52" t="str">
        <f t="shared" si="2"/>
        <v>Info Link</v>
      </c>
      <c r="K84" s="18" t="str">
        <f>"https://www.edelweiss.plus/#keywordSearch&amp;q="&amp;A84</f>
        <v>https://www.edelweiss.plus/#keywordSearch&amp;q=9780062293824</v>
      </c>
      <c r="L84" s="3"/>
    </row>
    <row r="85" spans="1:12" x14ac:dyDescent="0.25">
      <c r="A85" s="13">
        <v>9780061122743</v>
      </c>
      <c r="B85" s="49" t="s">
        <v>134</v>
      </c>
      <c r="C85" s="14" t="s">
        <v>125</v>
      </c>
      <c r="D85" s="48" t="s">
        <v>32</v>
      </c>
      <c r="E85" s="50" t="s">
        <v>87</v>
      </c>
      <c r="F85" s="15">
        <v>16.989999999999998</v>
      </c>
      <c r="G85" s="16">
        <v>13.252199999999998</v>
      </c>
      <c r="H85" s="67"/>
      <c r="I85" s="17">
        <f t="shared" si="5"/>
        <v>0</v>
      </c>
      <c r="J85" s="52" t="str">
        <f t="shared" si="2"/>
        <v>Info Link</v>
      </c>
      <c r="K85" s="18" t="str">
        <f>"https://www.edelweiss.plus/#keywordSearch&amp;q="&amp;A85</f>
        <v>https://www.edelweiss.plus/#keywordSearch&amp;q=9780061122743</v>
      </c>
      <c r="L85" s="3"/>
    </row>
    <row r="86" spans="1:12" x14ac:dyDescent="0.25">
      <c r="A86" s="13">
        <v>9780062293794</v>
      </c>
      <c r="B86" s="49" t="s">
        <v>135</v>
      </c>
      <c r="C86" s="14" t="s">
        <v>125</v>
      </c>
      <c r="D86" s="48" t="s">
        <v>32</v>
      </c>
      <c r="E86" s="50" t="s">
        <v>46</v>
      </c>
      <c r="F86" s="15">
        <v>16.989999999999998</v>
      </c>
      <c r="G86" s="16">
        <v>13.252199999999998</v>
      </c>
      <c r="H86" s="67"/>
      <c r="I86" s="17">
        <f t="shared" si="5"/>
        <v>0</v>
      </c>
      <c r="J86" s="52" t="str">
        <f t="shared" si="2"/>
        <v>Info Link</v>
      </c>
      <c r="K86" s="18" t="str">
        <f>"https://www.edelweiss.plus/#keywordSearch&amp;q="&amp;A86</f>
        <v>https://www.edelweiss.plus/#keywordSearch&amp;q=9780062293794</v>
      </c>
      <c r="L86" s="3"/>
    </row>
    <row r="87" spans="1:12" x14ac:dyDescent="0.25">
      <c r="A87" s="13">
        <v>9780061122729</v>
      </c>
      <c r="B87" s="49" t="s">
        <v>136</v>
      </c>
      <c r="C87" s="14" t="s">
        <v>125</v>
      </c>
      <c r="D87" s="48" t="s">
        <v>32</v>
      </c>
      <c r="E87" s="50" t="s">
        <v>87</v>
      </c>
      <c r="F87" s="15">
        <v>16.989999999999998</v>
      </c>
      <c r="G87" s="16">
        <v>13.252199999999998</v>
      </c>
      <c r="H87" s="67"/>
      <c r="I87" s="17">
        <f t="shared" si="5"/>
        <v>0</v>
      </c>
      <c r="J87" s="52" t="str">
        <f t="shared" si="2"/>
        <v>Info Link</v>
      </c>
      <c r="K87" s="18" t="str">
        <f>"https://www.edelweiss.plus/#keywordSearch&amp;q="&amp;A87</f>
        <v>https://www.edelweiss.plus/#keywordSearch&amp;q=9780061122729</v>
      </c>
      <c r="L87" s="3"/>
    </row>
    <row r="88" spans="1:12" x14ac:dyDescent="0.25">
      <c r="A88" s="13">
        <v>9780061626869</v>
      </c>
      <c r="B88" s="49" t="s">
        <v>137</v>
      </c>
      <c r="C88" s="14" t="s">
        <v>125</v>
      </c>
      <c r="D88" s="48" t="s">
        <v>32</v>
      </c>
      <c r="E88" s="50" t="s">
        <v>113</v>
      </c>
      <c r="F88" s="15">
        <v>16.989999999999998</v>
      </c>
      <c r="G88" s="16">
        <v>13.252199999999998</v>
      </c>
      <c r="H88" s="67"/>
      <c r="I88" s="17">
        <f t="shared" si="5"/>
        <v>0</v>
      </c>
      <c r="J88" s="52" t="str">
        <f t="shared" si="2"/>
        <v>Info Link</v>
      </c>
      <c r="K88" s="18" t="str">
        <f>"https://www.edelweiss.plus/#keywordSearch&amp;q="&amp;A88</f>
        <v>https://www.edelweiss.plus/#keywordSearch&amp;q=9780061626869</v>
      </c>
      <c r="L88" s="3"/>
    </row>
    <row r="89" spans="1:12" x14ac:dyDescent="0.25">
      <c r="A89" s="13">
        <v>9780062293855</v>
      </c>
      <c r="B89" s="49" t="s">
        <v>138</v>
      </c>
      <c r="C89" s="14" t="s">
        <v>125</v>
      </c>
      <c r="D89" s="48" t="s">
        <v>32</v>
      </c>
      <c r="E89" s="50" t="s">
        <v>87</v>
      </c>
      <c r="F89" s="15">
        <v>16.989999999999998</v>
      </c>
      <c r="G89" s="16">
        <v>13.252199999999998</v>
      </c>
      <c r="H89" s="67"/>
      <c r="I89" s="17">
        <f t="shared" si="5"/>
        <v>0</v>
      </c>
      <c r="J89" s="52" t="str">
        <f t="shared" si="2"/>
        <v>Info Link</v>
      </c>
      <c r="K89" s="18" t="str">
        <f>"https://www.edelweiss.plus/#keywordSearch&amp;q="&amp;A89</f>
        <v>https://www.edelweiss.plus/#keywordSearch&amp;q=9780062293855</v>
      </c>
      <c r="L89" s="3"/>
    </row>
    <row r="90" spans="1:12" x14ac:dyDescent="0.25">
      <c r="A90" s="13">
        <v>9780062208750</v>
      </c>
      <c r="B90" s="49" t="s">
        <v>139</v>
      </c>
      <c r="C90" s="14" t="s">
        <v>125</v>
      </c>
      <c r="D90" s="48" t="s">
        <v>32</v>
      </c>
      <c r="E90" s="50" t="s">
        <v>87</v>
      </c>
      <c r="F90" s="15">
        <v>16.989999999999998</v>
      </c>
      <c r="G90" s="16">
        <v>13.252199999999998</v>
      </c>
      <c r="H90" s="67"/>
      <c r="I90" s="17">
        <f t="shared" si="5"/>
        <v>0</v>
      </c>
      <c r="J90" s="52" t="str">
        <f t="shared" si="2"/>
        <v>Info Link</v>
      </c>
      <c r="K90" s="18" t="str">
        <f>"https://www.edelweiss.plus/#keywordSearch&amp;q="&amp;A90</f>
        <v>https://www.edelweiss.plus/#keywordSearch&amp;q=9780062208750</v>
      </c>
      <c r="L90" s="3"/>
    </row>
    <row r="91" spans="1:12" x14ac:dyDescent="0.25">
      <c r="A91" s="13">
        <v>9781534406681</v>
      </c>
      <c r="B91" s="49" t="s">
        <v>140</v>
      </c>
      <c r="C91" s="14" t="s">
        <v>125</v>
      </c>
      <c r="D91" s="48" t="s">
        <v>32</v>
      </c>
      <c r="E91" s="50" t="s">
        <v>87</v>
      </c>
      <c r="F91" s="15">
        <v>17.989999999999998</v>
      </c>
      <c r="G91" s="16">
        <v>14.0322</v>
      </c>
      <c r="H91" s="67"/>
      <c r="I91" s="17">
        <f t="shared" si="5"/>
        <v>0</v>
      </c>
      <c r="J91" s="52" t="str">
        <f t="shared" si="2"/>
        <v>Info Link</v>
      </c>
      <c r="K91" s="18" t="str">
        <f>"https://www.edelweiss.plus/#keywordSearch&amp;q="&amp;A91</f>
        <v>https://www.edelweiss.plus/#keywordSearch&amp;q=9781534406681</v>
      </c>
      <c r="L91" s="3"/>
    </row>
    <row r="92" spans="1:12" x14ac:dyDescent="0.25">
      <c r="A92" s="13">
        <v>9780062317087</v>
      </c>
      <c r="B92" s="49" t="s">
        <v>141</v>
      </c>
      <c r="C92" s="14" t="s">
        <v>125</v>
      </c>
      <c r="D92" s="48" t="s">
        <v>32</v>
      </c>
      <c r="E92" s="50" t="s">
        <v>142</v>
      </c>
      <c r="F92" s="15">
        <v>16.989999999999998</v>
      </c>
      <c r="G92" s="16">
        <v>13.252199999999998</v>
      </c>
      <c r="H92" s="67"/>
      <c r="I92" s="17">
        <f t="shared" si="5"/>
        <v>0</v>
      </c>
      <c r="J92" s="52" t="str">
        <f t="shared" si="2"/>
        <v>Info Link</v>
      </c>
      <c r="K92" s="18" t="str">
        <f>"https://www.edelweiss.plus/#keywordSearch&amp;q="&amp;A92</f>
        <v>https://www.edelweiss.plus/#keywordSearch&amp;q=9780062317087</v>
      </c>
      <c r="L92" s="3"/>
    </row>
    <row r="93" spans="1:12" x14ac:dyDescent="0.25">
      <c r="A93" s="13">
        <v>9780062012449</v>
      </c>
      <c r="B93" s="49" t="s">
        <v>143</v>
      </c>
      <c r="C93" s="14" t="s">
        <v>125</v>
      </c>
      <c r="D93" s="48" t="s">
        <v>32</v>
      </c>
      <c r="E93" s="50" t="s">
        <v>87</v>
      </c>
      <c r="F93" s="15">
        <v>16.989999999999998</v>
      </c>
      <c r="G93" s="16">
        <v>13.252199999999998</v>
      </c>
      <c r="H93" s="67"/>
      <c r="I93" s="17">
        <f t="shared" si="5"/>
        <v>0</v>
      </c>
      <c r="J93" s="52" t="str">
        <f t="shared" si="2"/>
        <v>Info Link</v>
      </c>
      <c r="K93" s="18" t="str">
        <f>"https://www.edelweiss.plus/#keywordSearch&amp;q="&amp;A93</f>
        <v>https://www.edelweiss.plus/#keywordSearch&amp;q=9780062012449</v>
      </c>
      <c r="L93" s="3"/>
    </row>
    <row r="94" spans="1:12" x14ac:dyDescent="0.25">
      <c r="A94" s="13">
        <v>9781481468640</v>
      </c>
      <c r="B94" s="49" t="s">
        <v>144</v>
      </c>
      <c r="C94" s="14" t="s">
        <v>125</v>
      </c>
      <c r="D94" s="48" t="s">
        <v>32</v>
      </c>
      <c r="E94" s="50" t="s">
        <v>113</v>
      </c>
      <c r="F94" s="15">
        <v>16.989999999999998</v>
      </c>
      <c r="G94" s="16">
        <v>13.252199999999998</v>
      </c>
      <c r="H94" s="67"/>
      <c r="I94" s="17">
        <f t="shared" si="5"/>
        <v>0</v>
      </c>
      <c r="J94" s="52" t="str">
        <f t="shared" si="2"/>
        <v>Info Link</v>
      </c>
      <c r="K94" s="18" t="str">
        <f>"https://www.edelweiss.plus/#keywordSearch&amp;q="&amp;A94</f>
        <v>https://www.edelweiss.plus/#keywordSearch&amp;q=9781481468640</v>
      </c>
      <c r="L94" s="3"/>
    </row>
    <row r="95" spans="1:12" x14ac:dyDescent="0.25">
      <c r="A95" s="13">
        <v>9780061686191</v>
      </c>
      <c r="B95" s="49" t="s">
        <v>145</v>
      </c>
      <c r="C95" s="14" t="s">
        <v>125</v>
      </c>
      <c r="D95" s="48" t="s">
        <v>32</v>
      </c>
      <c r="E95" s="50" t="s">
        <v>33</v>
      </c>
      <c r="F95" s="15">
        <v>16.989999999999998</v>
      </c>
      <c r="G95" s="16">
        <v>13.252199999999998</v>
      </c>
      <c r="H95" s="67"/>
      <c r="I95" s="17">
        <f t="shared" si="5"/>
        <v>0</v>
      </c>
      <c r="J95" s="52" t="str">
        <f t="shared" si="2"/>
        <v>Info Link</v>
      </c>
      <c r="K95" s="18" t="str">
        <f>"https://www.edelweiss.plus/#keywordSearch&amp;q="&amp;A95</f>
        <v>https://www.edelweiss.plus/#keywordSearch&amp;q=9780061686191</v>
      </c>
      <c r="L95" s="3"/>
    </row>
    <row r="96" spans="1:12" x14ac:dyDescent="0.25">
      <c r="A96" s="13">
        <v>9780399186219</v>
      </c>
      <c r="B96" s="49" t="s">
        <v>146</v>
      </c>
      <c r="C96" s="14" t="s">
        <v>147</v>
      </c>
      <c r="D96" s="48" t="s">
        <v>32</v>
      </c>
      <c r="E96" s="50" t="s">
        <v>46</v>
      </c>
      <c r="F96" s="15">
        <v>17.989999999999998</v>
      </c>
      <c r="G96" s="16">
        <v>14.0322</v>
      </c>
      <c r="H96" s="67"/>
      <c r="I96" s="17">
        <f t="shared" si="5"/>
        <v>0</v>
      </c>
      <c r="J96" s="52" t="str">
        <f t="shared" si="2"/>
        <v>Info Link</v>
      </c>
      <c r="K96" s="18" t="str">
        <f>"https://www.edelweiss.plus/#keywordSearch&amp;q="&amp;A96</f>
        <v>https://www.edelweiss.plus/#keywordSearch&amp;q=9780399186219</v>
      </c>
      <c r="L96" s="3"/>
    </row>
    <row r="97" spans="1:12" x14ac:dyDescent="0.25">
      <c r="A97" s="13">
        <v>9781481415903</v>
      </c>
      <c r="B97" s="49" t="s">
        <v>148</v>
      </c>
      <c r="C97" s="14" t="s">
        <v>149</v>
      </c>
      <c r="D97" s="48" t="s">
        <v>32</v>
      </c>
      <c r="E97" s="50" t="s">
        <v>87</v>
      </c>
      <c r="F97" s="15">
        <v>16.989999999999998</v>
      </c>
      <c r="G97" s="16">
        <v>13.252199999999998</v>
      </c>
      <c r="H97" s="67"/>
      <c r="I97" s="17">
        <f t="shared" si="5"/>
        <v>0</v>
      </c>
      <c r="J97" s="52" t="str">
        <f t="shared" si="2"/>
        <v>Info Link</v>
      </c>
      <c r="K97" s="18" t="str">
        <f>"https://www.edelweiss.plus/#keywordSearch&amp;q="&amp;A97</f>
        <v>https://www.edelweiss.plus/#keywordSearch&amp;q=9781481415903</v>
      </c>
      <c r="L97" s="3"/>
    </row>
    <row r="98" spans="1:12" x14ac:dyDescent="0.25">
      <c r="A98" s="13">
        <v>9780385388351</v>
      </c>
      <c r="B98" s="49" t="s">
        <v>150</v>
      </c>
      <c r="C98" s="14" t="s">
        <v>151</v>
      </c>
      <c r="D98" s="48" t="s">
        <v>32</v>
      </c>
      <c r="E98" s="50" t="s">
        <v>70</v>
      </c>
      <c r="F98" s="15">
        <v>12.99</v>
      </c>
      <c r="G98" s="16">
        <v>10.132200000000001</v>
      </c>
      <c r="H98" s="67"/>
      <c r="I98" s="17">
        <f t="shared" si="5"/>
        <v>0</v>
      </c>
      <c r="J98" s="52" t="str">
        <f t="shared" si="2"/>
        <v>Info Link</v>
      </c>
      <c r="K98" s="18" t="str">
        <f>"https://www.edelweiss.plus/#keywordSearch&amp;q="&amp;A98</f>
        <v>https://www.edelweiss.plus/#keywordSearch&amp;q=9780385388351</v>
      </c>
      <c r="L98" s="3"/>
    </row>
    <row r="99" spans="1:12" x14ac:dyDescent="0.25">
      <c r="A99" s="13">
        <v>9781616205676</v>
      </c>
      <c r="B99" s="49" t="s">
        <v>152</v>
      </c>
      <c r="C99" s="14" t="s">
        <v>153</v>
      </c>
      <c r="D99" s="48" t="s">
        <v>32</v>
      </c>
      <c r="E99" s="50" t="s">
        <v>35</v>
      </c>
      <c r="F99" s="15">
        <v>17.95</v>
      </c>
      <c r="G99" s="16">
        <v>14.000999999999999</v>
      </c>
      <c r="H99" s="67"/>
      <c r="I99" s="17">
        <f t="shared" si="5"/>
        <v>0</v>
      </c>
      <c r="J99" s="52" t="str">
        <f t="shared" si="2"/>
        <v>Info Link</v>
      </c>
      <c r="K99" s="18" t="str">
        <f>"https://www.edelweiss.plus/#keywordSearch&amp;q="&amp;A99</f>
        <v>https://www.edelweiss.plus/#keywordSearch&amp;q=9781616205676</v>
      </c>
      <c r="L99" s="3"/>
    </row>
    <row r="100" spans="1:12" x14ac:dyDescent="0.25">
      <c r="A100" s="13">
        <v>9781101994825</v>
      </c>
      <c r="B100" s="49" t="s">
        <v>154</v>
      </c>
      <c r="C100" s="14" t="s">
        <v>155</v>
      </c>
      <c r="D100" s="48" t="s">
        <v>32</v>
      </c>
      <c r="E100" s="50" t="s">
        <v>87</v>
      </c>
      <c r="F100" s="15">
        <v>16.989999999999998</v>
      </c>
      <c r="G100" s="16">
        <v>13.252199999999998</v>
      </c>
      <c r="H100" s="67"/>
      <c r="I100" s="17">
        <f t="shared" si="5"/>
        <v>0</v>
      </c>
      <c r="J100" s="52" t="str">
        <f t="shared" si="2"/>
        <v>Info Link</v>
      </c>
      <c r="K100" s="18" t="str">
        <f>"https://www.edelweiss.plus/#keywordSearch&amp;q="&amp;A100</f>
        <v>https://www.edelweiss.plus/#keywordSearch&amp;q=9781101994825</v>
      </c>
      <c r="L100" s="3"/>
    </row>
    <row r="101" spans="1:12" x14ac:dyDescent="0.25">
      <c r="A101" s="13">
        <v>9781481417792</v>
      </c>
      <c r="B101" s="49" t="s">
        <v>156</v>
      </c>
      <c r="C101" s="14" t="s">
        <v>157</v>
      </c>
      <c r="D101" s="48" t="s">
        <v>32</v>
      </c>
      <c r="E101" s="50" t="s">
        <v>87</v>
      </c>
      <c r="F101" s="15">
        <v>17.989999999999998</v>
      </c>
      <c r="G101" s="16">
        <v>14.0322</v>
      </c>
      <c r="H101" s="67"/>
      <c r="I101" s="17">
        <f t="shared" si="5"/>
        <v>0</v>
      </c>
      <c r="J101" s="52" t="str">
        <f t="shared" si="2"/>
        <v>Info Link</v>
      </c>
      <c r="K101" s="18" t="str">
        <f>"https://www.edelweiss.plus/#keywordSearch&amp;q="&amp;A101</f>
        <v>https://www.edelweiss.plus/#keywordSearch&amp;q=9781481417792</v>
      </c>
      <c r="L101" s="3"/>
    </row>
    <row r="102" spans="1:12" x14ac:dyDescent="0.25">
      <c r="A102" s="13">
        <v>9781481417822</v>
      </c>
      <c r="B102" s="49" t="s">
        <v>158</v>
      </c>
      <c r="C102" s="14" t="s">
        <v>157</v>
      </c>
      <c r="D102" s="48" t="s">
        <v>32</v>
      </c>
      <c r="E102" s="50" t="s">
        <v>87</v>
      </c>
      <c r="F102" s="15">
        <v>17.989999999999998</v>
      </c>
      <c r="G102" s="16">
        <v>14.0322</v>
      </c>
      <c r="H102" s="67"/>
      <c r="I102" s="17">
        <f t="shared" si="5"/>
        <v>0</v>
      </c>
      <c r="J102" s="52" t="str">
        <f t="shared" ref="J102:J165" si="6">HYPERLINK(K102,"Info Link")</f>
        <v>Info Link</v>
      </c>
      <c r="K102" s="18" t="str">
        <f>"https://www.edelweiss.plus/#keywordSearch&amp;q="&amp;A102</f>
        <v>https://www.edelweiss.plus/#keywordSearch&amp;q=9781481417822</v>
      </c>
      <c r="L102" s="3"/>
    </row>
    <row r="103" spans="1:12" x14ac:dyDescent="0.25">
      <c r="A103" s="13">
        <v>9781481417853</v>
      </c>
      <c r="B103" s="49" t="s">
        <v>159</v>
      </c>
      <c r="C103" s="14" t="s">
        <v>157</v>
      </c>
      <c r="D103" s="48" t="s">
        <v>32</v>
      </c>
      <c r="E103" s="50" t="s">
        <v>87</v>
      </c>
      <c r="F103" s="15">
        <v>18.989999999999998</v>
      </c>
      <c r="G103" s="16">
        <v>14.812199999999999</v>
      </c>
      <c r="H103" s="67"/>
      <c r="I103" s="17">
        <f t="shared" si="5"/>
        <v>0</v>
      </c>
      <c r="J103" s="52" t="str">
        <f t="shared" si="6"/>
        <v>Info Link</v>
      </c>
      <c r="K103" s="18" t="str">
        <f>"https://www.edelweiss.plus/#keywordSearch&amp;q="&amp;A103</f>
        <v>https://www.edelweiss.plus/#keywordSearch&amp;q=9781481417853</v>
      </c>
      <c r="L103" s="3"/>
    </row>
    <row r="104" spans="1:12" x14ac:dyDescent="0.25">
      <c r="A104" s="13">
        <v>9780451471963</v>
      </c>
      <c r="B104" s="49" t="s">
        <v>160</v>
      </c>
      <c r="C104" s="14" t="s">
        <v>161</v>
      </c>
      <c r="D104" s="48" t="s">
        <v>32</v>
      </c>
      <c r="E104" s="50" t="s">
        <v>40</v>
      </c>
      <c r="F104" s="15">
        <v>16.989999999999998</v>
      </c>
      <c r="G104" s="16">
        <v>13.252199999999998</v>
      </c>
      <c r="H104" s="67"/>
      <c r="I104" s="17">
        <f t="shared" si="5"/>
        <v>0</v>
      </c>
      <c r="J104" s="52" t="str">
        <f t="shared" si="6"/>
        <v>Info Link</v>
      </c>
      <c r="K104" s="18" t="str">
        <f>"https://www.edelweiss.plus/#keywordSearch&amp;q="&amp;A104</f>
        <v>https://www.edelweiss.plus/#keywordSearch&amp;q=9780451471963</v>
      </c>
      <c r="L104" s="3"/>
    </row>
    <row r="105" spans="1:12" x14ac:dyDescent="0.25">
      <c r="A105" s="13">
        <v>9780451471970</v>
      </c>
      <c r="B105" s="49" t="s">
        <v>162</v>
      </c>
      <c r="C105" s="14" t="s">
        <v>161</v>
      </c>
      <c r="D105" s="48" t="s">
        <v>32</v>
      </c>
      <c r="E105" s="50" t="s">
        <v>70</v>
      </c>
      <c r="F105" s="15">
        <v>16.989999999999998</v>
      </c>
      <c r="G105" s="16">
        <v>13.252199999999998</v>
      </c>
      <c r="H105" s="67"/>
      <c r="I105" s="17">
        <f t="shared" si="5"/>
        <v>0</v>
      </c>
      <c r="J105" s="52" t="str">
        <f t="shared" si="6"/>
        <v>Info Link</v>
      </c>
      <c r="K105" s="18" t="str">
        <f>"https://www.edelweiss.plus/#keywordSearch&amp;q="&amp;A105</f>
        <v>https://www.edelweiss.plus/#keywordSearch&amp;q=9780451471970</v>
      </c>
      <c r="L105" s="3"/>
    </row>
    <row r="106" spans="1:12" x14ac:dyDescent="0.25">
      <c r="A106" s="13">
        <v>9781101999622</v>
      </c>
      <c r="B106" s="49" t="s">
        <v>163</v>
      </c>
      <c r="C106" s="14" t="s">
        <v>161</v>
      </c>
      <c r="D106" s="48" t="s">
        <v>32</v>
      </c>
      <c r="E106" s="50" t="s">
        <v>70</v>
      </c>
      <c r="F106" s="15">
        <v>16.989999999999998</v>
      </c>
      <c r="G106" s="16">
        <v>13.252199999999998</v>
      </c>
      <c r="H106" s="67"/>
      <c r="I106" s="17">
        <f t="shared" si="5"/>
        <v>0</v>
      </c>
      <c r="J106" s="52" t="str">
        <f t="shared" si="6"/>
        <v>Info Link</v>
      </c>
      <c r="K106" s="18" t="str">
        <f>"https://www.edelweiss.plus/#keywordSearch&amp;q="&amp;A106</f>
        <v>https://www.edelweiss.plus/#keywordSearch&amp;q=9781101999622</v>
      </c>
      <c r="L106" s="3"/>
    </row>
    <row r="107" spans="1:12" x14ac:dyDescent="0.25">
      <c r="A107" s="13">
        <v>9781481415750</v>
      </c>
      <c r="B107" s="49" t="s">
        <v>164</v>
      </c>
      <c r="C107" s="14" t="s">
        <v>165</v>
      </c>
      <c r="D107" s="48" t="s">
        <v>32</v>
      </c>
      <c r="E107" s="50" t="s">
        <v>87</v>
      </c>
      <c r="F107" s="15">
        <v>16.989999999999998</v>
      </c>
      <c r="G107" s="16">
        <v>13.252199999999998</v>
      </c>
      <c r="H107" s="67"/>
      <c r="I107" s="17">
        <f t="shared" si="5"/>
        <v>0</v>
      </c>
      <c r="J107" s="52" t="str">
        <f t="shared" si="6"/>
        <v>Info Link</v>
      </c>
      <c r="K107" s="18" t="str">
        <f>"https://www.edelweiss.plus/#keywordSearch&amp;q="&amp;A107</f>
        <v>https://www.edelweiss.plus/#keywordSearch&amp;q=9781481415750</v>
      </c>
      <c r="L107" s="3"/>
    </row>
    <row r="108" spans="1:12" x14ac:dyDescent="0.25">
      <c r="A108" s="13">
        <v>9781481415781</v>
      </c>
      <c r="B108" s="49" t="s">
        <v>166</v>
      </c>
      <c r="C108" s="14" t="s">
        <v>165</v>
      </c>
      <c r="D108" s="48" t="s">
        <v>32</v>
      </c>
      <c r="E108" s="50" t="s">
        <v>53</v>
      </c>
      <c r="F108" s="15">
        <v>16.989999999999998</v>
      </c>
      <c r="G108" s="16">
        <v>13.252199999999998</v>
      </c>
      <c r="H108" s="67"/>
      <c r="I108" s="17">
        <f t="shared" si="5"/>
        <v>0</v>
      </c>
      <c r="J108" s="52" t="str">
        <f t="shared" si="6"/>
        <v>Info Link</v>
      </c>
      <c r="K108" s="18" t="str">
        <f>"https://www.edelweiss.plus/#keywordSearch&amp;q="&amp;A108</f>
        <v>https://www.edelweiss.plus/#keywordSearch&amp;q=9781481415781</v>
      </c>
      <c r="L108" s="3"/>
    </row>
    <row r="109" spans="1:12" x14ac:dyDescent="0.25">
      <c r="A109" s="13">
        <v>9781442493377</v>
      </c>
      <c r="B109" s="49" t="s">
        <v>167</v>
      </c>
      <c r="C109" s="14" t="s">
        <v>168</v>
      </c>
      <c r="D109" s="48" t="s">
        <v>32</v>
      </c>
      <c r="E109" s="50" t="s">
        <v>46</v>
      </c>
      <c r="F109" s="15">
        <v>18.989999999999998</v>
      </c>
      <c r="G109" s="16">
        <v>14.812199999999999</v>
      </c>
      <c r="H109" s="67"/>
      <c r="I109" s="17">
        <f t="shared" si="5"/>
        <v>0</v>
      </c>
      <c r="J109" s="52" t="str">
        <f t="shared" si="6"/>
        <v>Info Link</v>
      </c>
      <c r="K109" s="18" t="str">
        <f>"https://www.edelweiss.plus/#keywordSearch&amp;q="&amp;A109</f>
        <v>https://www.edelweiss.plus/#keywordSearch&amp;q=9781442493377</v>
      </c>
      <c r="L109" s="3"/>
    </row>
    <row r="110" spans="1:12" x14ac:dyDescent="0.25">
      <c r="A110" s="13">
        <v>9781442407718</v>
      </c>
      <c r="B110" s="49" t="s">
        <v>169</v>
      </c>
      <c r="C110" s="14" t="s">
        <v>168</v>
      </c>
      <c r="D110" s="48" t="s">
        <v>32</v>
      </c>
      <c r="E110" s="50" t="s">
        <v>46</v>
      </c>
      <c r="F110" s="15">
        <v>19.989999999999998</v>
      </c>
      <c r="G110" s="16">
        <v>15.5922</v>
      </c>
      <c r="H110" s="67"/>
      <c r="I110" s="17">
        <f t="shared" ref="I110:I141" si="7">H110*G110</f>
        <v>0</v>
      </c>
      <c r="J110" s="52" t="str">
        <f t="shared" si="6"/>
        <v>Info Link</v>
      </c>
      <c r="K110" s="18" t="str">
        <f>"https://www.edelweiss.plus/#keywordSearch&amp;q="&amp;A110</f>
        <v>https://www.edelweiss.plus/#keywordSearch&amp;q=9781442407718</v>
      </c>
      <c r="L110" s="3"/>
    </row>
    <row r="111" spans="1:12" x14ac:dyDescent="0.25">
      <c r="A111" s="13">
        <v>9781442458451</v>
      </c>
      <c r="B111" s="49" t="s">
        <v>170</v>
      </c>
      <c r="C111" s="14" t="s">
        <v>168</v>
      </c>
      <c r="D111" s="48" t="s">
        <v>32</v>
      </c>
      <c r="E111" s="50" t="s">
        <v>44</v>
      </c>
      <c r="F111" s="15">
        <v>19.989999999999998</v>
      </c>
      <c r="G111" s="16">
        <v>15.5922</v>
      </c>
      <c r="H111" s="67"/>
      <c r="I111" s="17">
        <f t="shared" si="7"/>
        <v>0</v>
      </c>
      <c r="J111" s="52" t="str">
        <f t="shared" si="6"/>
        <v>Info Link</v>
      </c>
      <c r="K111" s="18" t="str">
        <f>"https://www.edelweiss.plus/#keywordSearch&amp;q="&amp;A111</f>
        <v>https://www.edelweiss.plus/#keywordSearch&amp;q=9781442458451</v>
      </c>
      <c r="L111" s="3"/>
    </row>
    <row r="112" spans="1:12" x14ac:dyDescent="0.25">
      <c r="A112" s="13">
        <v>9781442493285</v>
      </c>
      <c r="B112" s="49" t="s">
        <v>171</v>
      </c>
      <c r="C112" s="14" t="s">
        <v>168</v>
      </c>
      <c r="D112" s="48" t="s">
        <v>32</v>
      </c>
      <c r="E112" s="50" t="s">
        <v>46</v>
      </c>
      <c r="F112" s="15">
        <v>18.989999999999998</v>
      </c>
      <c r="G112" s="16">
        <v>14.812199999999999</v>
      </c>
      <c r="H112" s="67"/>
      <c r="I112" s="17">
        <f t="shared" si="7"/>
        <v>0</v>
      </c>
      <c r="J112" s="52" t="str">
        <f t="shared" si="6"/>
        <v>Info Link</v>
      </c>
      <c r="K112" s="18" t="str">
        <f>"https://www.edelweiss.plus/#keywordSearch&amp;q="&amp;A112</f>
        <v>https://www.edelweiss.plus/#keywordSearch&amp;q=9781442493285</v>
      </c>
      <c r="L112" s="3"/>
    </row>
    <row r="113" spans="1:12" x14ac:dyDescent="0.25">
      <c r="A113" s="13">
        <v>9781442493315</v>
      </c>
      <c r="B113" s="49" t="s">
        <v>172</v>
      </c>
      <c r="C113" s="14" t="s">
        <v>168</v>
      </c>
      <c r="D113" s="48" t="s">
        <v>32</v>
      </c>
      <c r="E113" s="50" t="s">
        <v>46</v>
      </c>
      <c r="F113" s="15">
        <v>18.989999999999998</v>
      </c>
      <c r="G113" s="16">
        <v>14.812199999999999</v>
      </c>
      <c r="H113" s="67"/>
      <c r="I113" s="17">
        <f t="shared" si="7"/>
        <v>0</v>
      </c>
      <c r="J113" s="52" t="str">
        <f t="shared" si="6"/>
        <v>Info Link</v>
      </c>
      <c r="K113" s="18" t="str">
        <f>"https://www.edelweiss.plus/#keywordSearch&amp;q="&amp;A113</f>
        <v>https://www.edelweiss.plus/#keywordSearch&amp;q=9781442493315</v>
      </c>
      <c r="L113" s="3"/>
    </row>
    <row r="114" spans="1:12" x14ac:dyDescent="0.25">
      <c r="A114" s="13">
        <v>9781442493346</v>
      </c>
      <c r="B114" s="49" t="s">
        <v>173</v>
      </c>
      <c r="C114" s="14" t="s">
        <v>168</v>
      </c>
      <c r="D114" s="48" t="s">
        <v>32</v>
      </c>
      <c r="E114" s="50" t="s">
        <v>46</v>
      </c>
      <c r="F114" s="15">
        <v>18.989999999999998</v>
      </c>
      <c r="G114" s="16">
        <v>14.812199999999999</v>
      </c>
      <c r="H114" s="67"/>
      <c r="I114" s="17">
        <f t="shared" si="7"/>
        <v>0</v>
      </c>
      <c r="J114" s="52" t="str">
        <f t="shared" si="6"/>
        <v>Info Link</v>
      </c>
      <c r="K114" s="18" t="str">
        <f>"https://www.edelweiss.plus/#keywordSearch&amp;q="&amp;A114</f>
        <v>https://www.edelweiss.plus/#keywordSearch&amp;q=9781442493346</v>
      </c>
      <c r="L114" s="3"/>
    </row>
    <row r="115" spans="1:12" x14ac:dyDescent="0.25">
      <c r="A115" s="13">
        <v>9781442493377</v>
      </c>
      <c r="B115" s="49" t="s">
        <v>174</v>
      </c>
      <c r="C115" s="14" t="s">
        <v>168</v>
      </c>
      <c r="D115" s="48" t="s">
        <v>32</v>
      </c>
      <c r="E115" s="50" t="s">
        <v>35</v>
      </c>
      <c r="F115" s="15">
        <v>17.989999999999998</v>
      </c>
      <c r="G115" s="16">
        <v>14.0322</v>
      </c>
      <c r="H115" s="67"/>
      <c r="I115" s="17">
        <f t="shared" si="7"/>
        <v>0</v>
      </c>
      <c r="J115" s="52" t="str">
        <f t="shared" si="6"/>
        <v>Info Link</v>
      </c>
      <c r="K115" s="18" t="str">
        <f>"https://www.edelweiss.plus/#keywordSearch&amp;q="&amp;A115</f>
        <v>https://www.edelweiss.plus/#keywordSearch&amp;q=9781442493377</v>
      </c>
      <c r="L115" s="3"/>
    </row>
    <row r="116" spans="1:12" x14ac:dyDescent="0.25">
      <c r="A116" s="13">
        <v>9781481456814</v>
      </c>
      <c r="B116" s="49" t="s">
        <v>175</v>
      </c>
      <c r="C116" s="14" t="s">
        <v>168</v>
      </c>
      <c r="D116" s="48" t="s">
        <v>32</v>
      </c>
      <c r="E116" s="50" t="s">
        <v>46</v>
      </c>
      <c r="F116" s="15">
        <v>18.989999999999998</v>
      </c>
      <c r="G116" s="16">
        <v>14.812199999999999</v>
      </c>
      <c r="H116" s="67"/>
      <c r="I116" s="17">
        <f t="shared" si="7"/>
        <v>0</v>
      </c>
      <c r="J116" s="52" t="str">
        <f t="shared" si="6"/>
        <v>Info Link</v>
      </c>
      <c r="K116" s="18" t="str">
        <f>"https://www.edelweiss.plus/#keywordSearch&amp;q="&amp;A116</f>
        <v>https://www.edelweiss.plus/#keywordSearch&amp;q=9781481456814</v>
      </c>
      <c r="L116" s="3"/>
    </row>
    <row r="117" spans="1:12" x14ac:dyDescent="0.25">
      <c r="A117" s="13">
        <v>9781481456845</v>
      </c>
      <c r="B117" s="49" t="s">
        <v>176</v>
      </c>
      <c r="C117" s="14" t="s">
        <v>168</v>
      </c>
      <c r="D117" s="48" t="s">
        <v>32</v>
      </c>
      <c r="E117" s="50" t="s">
        <v>35</v>
      </c>
      <c r="F117" s="15">
        <v>18.989999999999998</v>
      </c>
      <c r="G117" s="16">
        <v>14.812199999999999</v>
      </c>
      <c r="H117" s="67"/>
      <c r="I117" s="17">
        <f t="shared" si="7"/>
        <v>0</v>
      </c>
      <c r="J117" s="52" t="str">
        <f t="shared" si="6"/>
        <v>Info Link</v>
      </c>
      <c r="K117" s="18" t="str">
        <f>"https://www.edelweiss.plus/#keywordSearch&amp;q="&amp;A117</f>
        <v>https://www.edelweiss.plus/#keywordSearch&amp;q=9781481456845</v>
      </c>
      <c r="L117" s="3"/>
    </row>
    <row r="118" spans="1:12" x14ac:dyDescent="0.25">
      <c r="A118" s="13">
        <v>9780062337146</v>
      </c>
      <c r="B118" s="49" t="s">
        <v>177</v>
      </c>
      <c r="C118" s="14" t="s">
        <v>168</v>
      </c>
      <c r="D118" s="48" t="s">
        <v>32</v>
      </c>
      <c r="E118" s="50" t="s">
        <v>35</v>
      </c>
      <c r="F118" s="15">
        <v>16.989999999999998</v>
      </c>
      <c r="G118" s="16">
        <v>13.252199999999998</v>
      </c>
      <c r="H118" s="67"/>
      <c r="I118" s="17">
        <f t="shared" si="7"/>
        <v>0</v>
      </c>
      <c r="J118" s="52" t="str">
        <f t="shared" si="6"/>
        <v>Info Link</v>
      </c>
      <c r="K118" s="18" t="str">
        <f>"https://www.edelweiss.plus/#keywordSearch&amp;q="&amp;A118</f>
        <v>https://www.edelweiss.plus/#keywordSearch&amp;q=9780062337146</v>
      </c>
      <c r="L118" s="3"/>
    </row>
    <row r="119" spans="1:12" x14ac:dyDescent="0.25">
      <c r="A119" s="13">
        <v>9780062337184</v>
      </c>
      <c r="B119" s="49" t="s">
        <v>178</v>
      </c>
      <c r="C119" s="14" t="s">
        <v>168</v>
      </c>
      <c r="D119" s="48" t="s">
        <v>32</v>
      </c>
      <c r="E119" s="50" t="s">
        <v>46</v>
      </c>
      <c r="F119" s="15">
        <v>16.989999999999998</v>
      </c>
      <c r="G119" s="16">
        <v>13.252199999999998</v>
      </c>
      <c r="H119" s="67"/>
      <c r="I119" s="17">
        <f t="shared" si="7"/>
        <v>0</v>
      </c>
      <c r="J119" s="52" t="str">
        <f t="shared" si="6"/>
        <v>Info Link</v>
      </c>
      <c r="K119" s="18" t="str">
        <f>"https://www.edelweiss.plus/#keywordSearch&amp;q="&amp;A119</f>
        <v>https://www.edelweiss.plus/#keywordSearch&amp;q=9780062337184</v>
      </c>
      <c r="L119" s="3"/>
    </row>
    <row r="120" spans="1:12" x14ac:dyDescent="0.25">
      <c r="A120" s="13">
        <v>9781629722566</v>
      </c>
      <c r="B120" s="49" t="s">
        <v>179</v>
      </c>
      <c r="C120" s="14" t="s">
        <v>180</v>
      </c>
      <c r="D120" s="48" t="s">
        <v>32</v>
      </c>
      <c r="E120" s="50" t="s">
        <v>40</v>
      </c>
      <c r="F120" s="15">
        <v>18.989999999999998</v>
      </c>
      <c r="G120" s="16">
        <v>14.812199999999999</v>
      </c>
      <c r="H120" s="67"/>
      <c r="I120" s="17">
        <f t="shared" si="7"/>
        <v>0</v>
      </c>
      <c r="J120" s="52" t="str">
        <f t="shared" si="6"/>
        <v>Info Link</v>
      </c>
      <c r="K120" s="18" t="str">
        <f>"https://www.edelweiss.plus/#keywordSearch&amp;q="&amp;A120</f>
        <v>https://www.edelweiss.plus/#keywordSearch&amp;q=9781629722566</v>
      </c>
      <c r="L120" s="3"/>
    </row>
    <row r="121" spans="1:12" x14ac:dyDescent="0.25">
      <c r="A121" s="13">
        <v>9781442497009</v>
      </c>
      <c r="B121" s="49" t="s">
        <v>181</v>
      </c>
      <c r="C121" s="14" t="s">
        <v>180</v>
      </c>
      <c r="D121" s="48" t="s">
        <v>32</v>
      </c>
      <c r="E121" s="50" t="s">
        <v>44</v>
      </c>
      <c r="F121" s="15">
        <v>19.989999999999998</v>
      </c>
      <c r="G121" s="16">
        <v>15.5922</v>
      </c>
      <c r="H121" s="67"/>
      <c r="I121" s="17">
        <f t="shared" si="7"/>
        <v>0</v>
      </c>
      <c r="J121" s="52" t="str">
        <f t="shared" si="6"/>
        <v>Info Link</v>
      </c>
      <c r="K121" s="18" t="str">
        <f>"https://www.edelweiss.plus/#keywordSearch&amp;q="&amp;A121</f>
        <v>https://www.edelweiss.plus/#keywordSearch&amp;q=9781442497009</v>
      </c>
      <c r="L121" s="3"/>
    </row>
    <row r="122" spans="1:12" x14ac:dyDescent="0.25">
      <c r="A122" s="13">
        <v>9781442497030</v>
      </c>
      <c r="B122" s="49" t="s">
        <v>182</v>
      </c>
      <c r="C122" s="14" t="s">
        <v>180</v>
      </c>
      <c r="D122" s="48" t="s">
        <v>32</v>
      </c>
      <c r="E122" s="50" t="s">
        <v>87</v>
      </c>
      <c r="F122" s="15">
        <v>18.989999999999998</v>
      </c>
      <c r="G122" s="16">
        <v>14.812199999999999</v>
      </c>
      <c r="H122" s="67"/>
      <c r="I122" s="17">
        <f t="shared" si="7"/>
        <v>0</v>
      </c>
      <c r="J122" s="52" t="str">
        <f t="shared" si="6"/>
        <v>Info Link</v>
      </c>
      <c r="K122" s="18" t="str">
        <f>"https://www.edelweiss.plus/#keywordSearch&amp;q="&amp;A122</f>
        <v>https://www.edelweiss.plus/#keywordSearch&amp;q=9781442497030</v>
      </c>
      <c r="L122" s="3"/>
    </row>
    <row r="123" spans="1:12" x14ac:dyDescent="0.25">
      <c r="A123" s="13">
        <v>9781442497061</v>
      </c>
      <c r="B123" s="49" t="s">
        <v>183</v>
      </c>
      <c r="C123" s="14" t="s">
        <v>180</v>
      </c>
      <c r="D123" s="48" t="s">
        <v>32</v>
      </c>
      <c r="E123" s="50" t="s">
        <v>87</v>
      </c>
      <c r="F123" s="15">
        <v>17.989999999999998</v>
      </c>
      <c r="G123" s="16">
        <v>14.0322</v>
      </c>
      <c r="H123" s="67"/>
      <c r="I123" s="17">
        <f t="shared" si="7"/>
        <v>0</v>
      </c>
      <c r="J123" s="52" t="str">
        <f t="shared" si="6"/>
        <v>Info Link</v>
      </c>
      <c r="K123" s="18" t="str">
        <f>"https://www.edelweiss.plus/#keywordSearch&amp;q="&amp;A123</f>
        <v>https://www.edelweiss.plus/#keywordSearch&amp;q=9781442497061</v>
      </c>
      <c r="L123" s="3"/>
    </row>
    <row r="124" spans="1:12" x14ac:dyDescent="0.25">
      <c r="A124" s="13">
        <v>9781442497092</v>
      </c>
      <c r="B124" s="49" t="s">
        <v>184</v>
      </c>
      <c r="C124" s="14" t="s">
        <v>180</v>
      </c>
      <c r="D124" s="48" t="s">
        <v>32</v>
      </c>
      <c r="E124" s="50" t="s">
        <v>87</v>
      </c>
      <c r="F124" s="15">
        <v>19.989999999999998</v>
      </c>
      <c r="G124" s="16">
        <v>15.5922</v>
      </c>
      <c r="H124" s="67"/>
      <c r="I124" s="17">
        <f t="shared" si="7"/>
        <v>0</v>
      </c>
      <c r="J124" s="52" t="str">
        <f t="shared" si="6"/>
        <v>Info Link</v>
      </c>
      <c r="K124" s="18" t="str">
        <f>"https://www.edelweiss.plus/#keywordSearch&amp;q="&amp;A124</f>
        <v>https://www.edelweiss.plus/#keywordSearch&amp;q=9781442497092</v>
      </c>
      <c r="L124" s="3"/>
    </row>
    <row r="125" spans="1:12" x14ac:dyDescent="0.25">
      <c r="A125" s="13">
        <v>9781442497122</v>
      </c>
      <c r="B125" s="49" t="s">
        <v>185</v>
      </c>
      <c r="C125" s="14" t="s">
        <v>180</v>
      </c>
      <c r="D125" s="48" t="s">
        <v>32</v>
      </c>
      <c r="E125" s="50" t="s">
        <v>87</v>
      </c>
      <c r="F125" s="15">
        <v>18.989999999999998</v>
      </c>
      <c r="G125" s="16">
        <v>14.812199999999999</v>
      </c>
      <c r="H125" s="67"/>
      <c r="I125" s="17">
        <f t="shared" si="7"/>
        <v>0</v>
      </c>
      <c r="J125" s="52" t="str">
        <f t="shared" si="6"/>
        <v>Info Link</v>
      </c>
      <c r="K125" s="18" t="str">
        <f>"https://www.edelweiss.plus/#keywordSearch&amp;q="&amp;A125</f>
        <v>https://www.edelweiss.plus/#keywordSearch&amp;q=9781442497122</v>
      </c>
      <c r="L125" s="3"/>
    </row>
    <row r="126" spans="1:12" x14ac:dyDescent="0.25">
      <c r="A126" s="13">
        <v>9781626722880</v>
      </c>
      <c r="B126" s="49" t="s">
        <v>186</v>
      </c>
      <c r="C126" s="14" t="s">
        <v>187</v>
      </c>
      <c r="D126" s="48" t="s">
        <v>32</v>
      </c>
      <c r="E126" s="50" t="s">
        <v>84</v>
      </c>
      <c r="F126" s="15">
        <v>17.989999999999998</v>
      </c>
      <c r="G126" s="16">
        <v>14.0322</v>
      </c>
      <c r="H126" s="67"/>
      <c r="I126" s="17">
        <f t="shared" si="7"/>
        <v>0</v>
      </c>
      <c r="J126" s="52" t="str">
        <f t="shared" si="6"/>
        <v>Info Link</v>
      </c>
      <c r="K126" s="18" t="str">
        <f>"https://www.edelweiss.plus/#keywordSearch&amp;q="&amp;A126</f>
        <v>https://www.edelweiss.plus/#keywordSearch&amp;q=9781626722880</v>
      </c>
      <c r="L126" s="3"/>
    </row>
    <row r="127" spans="1:12" x14ac:dyDescent="0.25">
      <c r="A127" s="13">
        <v>9781596439641</v>
      </c>
      <c r="B127" s="49" t="s">
        <v>188</v>
      </c>
      <c r="C127" s="14" t="s">
        <v>187</v>
      </c>
      <c r="D127" s="48" t="s">
        <v>32</v>
      </c>
      <c r="E127" s="50" t="s">
        <v>84</v>
      </c>
      <c r="F127" s="15">
        <v>17.989999999999998</v>
      </c>
      <c r="G127" s="16">
        <v>14.0322</v>
      </c>
      <c r="H127" s="67"/>
      <c r="I127" s="17">
        <f t="shared" si="7"/>
        <v>0</v>
      </c>
      <c r="J127" s="52" t="str">
        <f t="shared" si="6"/>
        <v>Info Link</v>
      </c>
      <c r="K127" s="18" t="str">
        <f>"https://www.edelweiss.plus/#keywordSearch&amp;q="&amp;A127</f>
        <v>https://www.edelweiss.plus/#keywordSearch&amp;q=9781596439641</v>
      </c>
      <c r="L127" s="3"/>
    </row>
    <row r="128" spans="1:12" x14ac:dyDescent="0.25">
      <c r="A128" s="13">
        <v>9781481450157</v>
      </c>
      <c r="B128" s="49" t="s">
        <v>189</v>
      </c>
      <c r="C128" s="14" t="s">
        <v>190</v>
      </c>
      <c r="D128" s="48" t="s">
        <v>32</v>
      </c>
      <c r="E128" s="50" t="s">
        <v>191</v>
      </c>
      <c r="F128" s="15">
        <v>17.989999999999998</v>
      </c>
      <c r="G128" s="16">
        <v>14.0322</v>
      </c>
      <c r="H128" s="67"/>
      <c r="I128" s="17">
        <f t="shared" si="7"/>
        <v>0</v>
      </c>
      <c r="J128" s="52" t="str">
        <f t="shared" si="6"/>
        <v>Info Link</v>
      </c>
      <c r="K128" s="18" t="str">
        <f>"https://www.edelweiss.plus/#keywordSearch&amp;q="&amp;A128</f>
        <v>https://www.edelweiss.plus/#keywordSearch&amp;q=9781481450157</v>
      </c>
      <c r="L128" s="3"/>
    </row>
    <row r="129" spans="1:12" x14ac:dyDescent="0.25">
      <c r="A129" s="13">
        <v>9781481450188</v>
      </c>
      <c r="B129" s="49" t="s">
        <v>192</v>
      </c>
      <c r="C129" s="14" t="s">
        <v>190</v>
      </c>
      <c r="D129" s="48" t="s">
        <v>32</v>
      </c>
      <c r="E129" s="50" t="s">
        <v>87</v>
      </c>
      <c r="F129" s="15">
        <v>16.989999999999998</v>
      </c>
      <c r="G129" s="16">
        <v>13.252199999999998</v>
      </c>
      <c r="H129" s="67"/>
      <c r="I129" s="17">
        <f t="shared" si="7"/>
        <v>0</v>
      </c>
      <c r="J129" s="52" t="str">
        <f t="shared" si="6"/>
        <v>Info Link</v>
      </c>
      <c r="K129" s="18" t="str">
        <f>"https://www.edelweiss.plus/#keywordSearch&amp;q="&amp;A129</f>
        <v>https://www.edelweiss.plus/#keywordSearch&amp;q=9781481450188</v>
      </c>
      <c r="L129" s="3"/>
    </row>
    <row r="130" spans="1:12" x14ac:dyDescent="0.25">
      <c r="A130" s="13">
        <v>9781481450218</v>
      </c>
      <c r="B130" s="49" t="s">
        <v>193</v>
      </c>
      <c r="C130" s="14" t="s">
        <v>190</v>
      </c>
      <c r="D130" s="48" t="s">
        <v>32</v>
      </c>
      <c r="E130" s="50" t="s">
        <v>87</v>
      </c>
      <c r="F130" s="15">
        <v>16.989999999999998</v>
      </c>
      <c r="G130" s="16">
        <v>13.252199999999998</v>
      </c>
      <c r="H130" s="67"/>
      <c r="I130" s="17">
        <f t="shared" si="7"/>
        <v>0</v>
      </c>
      <c r="J130" s="52" t="str">
        <f t="shared" si="6"/>
        <v>Info Link</v>
      </c>
      <c r="K130" s="18" t="str">
        <f>"https://www.edelweiss.plus/#keywordSearch&amp;q="&amp;A130</f>
        <v>https://www.edelweiss.plus/#keywordSearch&amp;q=9781481450218</v>
      </c>
      <c r="L130" s="3"/>
    </row>
    <row r="131" spans="1:12" x14ac:dyDescent="0.25">
      <c r="A131" s="13">
        <v>9781481450249</v>
      </c>
      <c r="B131" s="49" t="s">
        <v>194</v>
      </c>
      <c r="C131" s="14" t="s">
        <v>190</v>
      </c>
      <c r="D131" s="48" t="s">
        <v>32</v>
      </c>
      <c r="E131" s="50" t="s">
        <v>87</v>
      </c>
      <c r="F131" s="15">
        <v>16.989999999999998</v>
      </c>
      <c r="G131" s="16">
        <v>13.252199999999998</v>
      </c>
      <c r="H131" s="67"/>
      <c r="I131" s="17">
        <f t="shared" si="7"/>
        <v>0</v>
      </c>
      <c r="J131" s="52" t="str">
        <f t="shared" si="6"/>
        <v>Info Link</v>
      </c>
      <c r="K131" s="18" t="str">
        <f>"https://www.edelweiss.plus/#keywordSearch&amp;q="&amp;A131</f>
        <v>https://www.edelweiss.plus/#keywordSearch&amp;q=9781481450249</v>
      </c>
      <c r="L131" s="3"/>
    </row>
    <row r="132" spans="1:12" x14ac:dyDescent="0.25">
      <c r="A132" s="13">
        <v>9781416980063</v>
      </c>
      <c r="B132" s="49" t="s">
        <v>195</v>
      </c>
      <c r="C132" s="14" t="s">
        <v>196</v>
      </c>
      <c r="D132" s="48" t="s">
        <v>32</v>
      </c>
      <c r="E132" s="50" t="s">
        <v>87</v>
      </c>
      <c r="F132" s="15">
        <v>13.99</v>
      </c>
      <c r="G132" s="16">
        <v>10.9122</v>
      </c>
      <c r="H132" s="67"/>
      <c r="I132" s="17">
        <f t="shared" si="7"/>
        <v>0</v>
      </c>
      <c r="J132" s="52" t="str">
        <f t="shared" si="6"/>
        <v>Info Link</v>
      </c>
      <c r="K132" s="18" t="str">
        <f>"https://www.edelweiss.plus/#keywordSearch&amp;q="&amp;A132</f>
        <v>https://www.edelweiss.plus/#keywordSearch&amp;q=9781416980063</v>
      </c>
      <c r="L132" s="3"/>
    </row>
    <row r="133" spans="1:12" x14ac:dyDescent="0.25">
      <c r="A133" s="13">
        <v>9781416980087</v>
      </c>
      <c r="B133" s="49" t="s">
        <v>197</v>
      </c>
      <c r="C133" s="14" t="s">
        <v>196</v>
      </c>
      <c r="D133" s="48" t="s">
        <v>32</v>
      </c>
      <c r="E133" s="50" t="s">
        <v>87</v>
      </c>
      <c r="F133" s="15">
        <v>13.99</v>
      </c>
      <c r="G133" s="16">
        <v>10.9122</v>
      </c>
      <c r="H133" s="67"/>
      <c r="I133" s="17">
        <f t="shared" si="7"/>
        <v>0</v>
      </c>
      <c r="J133" s="52" t="str">
        <f t="shared" si="6"/>
        <v>Info Link</v>
      </c>
      <c r="K133" s="18" t="str">
        <f>"https://www.edelweiss.plus/#keywordSearch&amp;q="&amp;A133</f>
        <v>https://www.edelweiss.plus/#keywordSearch&amp;q=9781416980087</v>
      </c>
      <c r="L133" s="3"/>
    </row>
    <row r="134" spans="1:12" x14ac:dyDescent="0.25">
      <c r="A134" s="13">
        <v>9781442411906</v>
      </c>
      <c r="B134" s="49" t="s">
        <v>198</v>
      </c>
      <c r="C134" s="14" t="s">
        <v>196</v>
      </c>
      <c r="D134" s="48" t="s">
        <v>32</v>
      </c>
      <c r="E134" s="50" t="s">
        <v>87</v>
      </c>
      <c r="F134" s="15">
        <v>13.99</v>
      </c>
      <c r="G134" s="16">
        <v>10.9122</v>
      </c>
      <c r="H134" s="67"/>
      <c r="I134" s="17">
        <f t="shared" si="7"/>
        <v>0</v>
      </c>
      <c r="J134" s="52" t="str">
        <f t="shared" si="6"/>
        <v>Info Link</v>
      </c>
      <c r="K134" s="18" t="str">
        <f>"https://www.edelweiss.plus/#keywordSearch&amp;q="&amp;A134</f>
        <v>https://www.edelweiss.plus/#keywordSearch&amp;q=9781442411906</v>
      </c>
      <c r="L134" s="3"/>
    </row>
    <row r="135" spans="1:12" x14ac:dyDescent="0.25">
      <c r="A135" s="13">
        <v>9781442411920</v>
      </c>
      <c r="B135" s="49" t="s">
        <v>199</v>
      </c>
      <c r="C135" s="14" t="s">
        <v>196</v>
      </c>
      <c r="D135" s="48" t="s">
        <v>32</v>
      </c>
      <c r="E135" s="50" t="s">
        <v>87</v>
      </c>
      <c r="F135" s="15">
        <v>13.99</v>
      </c>
      <c r="G135" s="16">
        <v>10.9122</v>
      </c>
      <c r="H135" s="67"/>
      <c r="I135" s="17">
        <f t="shared" si="7"/>
        <v>0</v>
      </c>
      <c r="J135" s="52" t="str">
        <f t="shared" si="6"/>
        <v>Info Link</v>
      </c>
      <c r="K135" s="18" t="str">
        <f>"https://www.edelweiss.plus/#keywordSearch&amp;q="&amp;A135</f>
        <v>https://www.edelweiss.plus/#keywordSearch&amp;q=9781442411920</v>
      </c>
      <c r="L135" s="3"/>
    </row>
    <row r="136" spans="1:12" ht="31.5" x14ac:dyDescent="0.25">
      <c r="A136" s="13">
        <v>9781442449619</v>
      </c>
      <c r="B136" s="49" t="s">
        <v>200</v>
      </c>
      <c r="C136" s="14" t="s">
        <v>196</v>
      </c>
      <c r="D136" s="48" t="s">
        <v>32</v>
      </c>
      <c r="E136" s="50" t="s">
        <v>33</v>
      </c>
      <c r="F136" s="15">
        <v>13.99</v>
      </c>
      <c r="G136" s="16">
        <v>10.9122</v>
      </c>
      <c r="H136" s="67"/>
      <c r="I136" s="17">
        <f t="shared" si="7"/>
        <v>0</v>
      </c>
      <c r="J136" s="52" t="str">
        <f t="shared" si="6"/>
        <v>Info Link</v>
      </c>
      <c r="K136" s="18" t="str">
        <f>"https://www.edelweiss.plus/#keywordSearch&amp;q="&amp;A136</f>
        <v>https://www.edelweiss.plus/#keywordSearch&amp;q=9781442449619</v>
      </c>
      <c r="L136" s="3"/>
    </row>
    <row r="137" spans="1:12" x14ac:dyDescent="0.25">
      <c r="A137" s="13">
        <v>9781442449633</v>
      </c>
      <c r="B137" s="49" t="s">
        <v>201</v>
      </c>
      <c r="C137" s="14" t="s">
        <v>196</v>
      </c>
      <c r="D137" s="48" t="s">
        <v>32</v>
      </c>
      <c r="E137" s="50" t="s">
        <v>87</v>
      </c>
      <c r="F137" s="15">
        <v>13.99</v>
      </c>
      <c r="G137" s="16">
        <v>10.9122</v>
      </c>
      <c r="H137" s="67"/>
      <c r="I137" s="17">
        <f t="shared" si="7"/>
        <v>0</v>
      </c>
      <c r="J137" s="52" t="str">
        <f t="shared" si="6"/>
        <v>Info Link</v>
      </c>
      <c r="K137" s="18" t="str">
        <f>"https://www.edelweiss.plus/#keywordSearch&amp;q="&amp;A137</f>
        <v>https://www.edelweiss.plus/#keywordSearch&amp;q=9781442449633</v>
      </c>
      <c r="L137" s="3"/>
    </row>
    <row r="138" spans="1:12" x14ac:dyDescent="0.25">
      <c r="A138" s="13">
        <v>9781442487673</v>
      </c>
      <c r="B138" s="49" t="s">
        <v>202</v>
      </c>
      <c r="C138" s="14" t="s">
        <v>196</v>
      </c>
      <c r="D138" s="48" t="s">
        <v>32</v>
      </c>
      <c r="E138" s="50" t="s">
        <v>87</v>
      </c>
      <c r="F138" s="15">
        <v>13.99</v>
      </c>
      <c r="G138" s="16">
        <v>10.9122</v>
      </c>
      <c r="H138" s="67"/>
      <c r="I138" s="17">
        <f t="shared" si="7"/>
        <v>0</v>
      </c>
      <c r="J138" s="52" t="str">
        <f t="shared" si="6"/>
        <v>Info Link</v>
      </c>
      <c r="K138" s="18" t="str">
        <f>"https://www.edelweiss.plus/#keywordSearch&amp;q="&amp;A138</f>
        <v>https://www.edelweiss.plus/#keywordSearch&amp;q=9781442487673</v>
      </c>
      <c r="L138" s="3"/>
    </row>
    <row r="139" spans="1:12" x14ac:dyDescent="0.25">
      <c r="A139" s="13">
        <v>9781481421843</v>
      </c>
      <c r="B139" s="49" t="s">
        <v>203</v>
      </c>
      <c r="C139" s="14" t="s">
        <v>196</v>
      </c>
      <c r="D139" s="48" t="s">
        <v>32</v>
      </c>
      <c r="E139" s="50" t="s">
        <v>87</v>
      </c>
      <c r="F139" s="15">
        <v>13.99</v>
      </c>
      <c r="G139" s="16">
        <v>10.9122</v>
      </c>
      <c r="H139" s="67"/>
      <c r="I139" s="17">
        <f t="shared" si="7"/>
        <v>0</v>
      </c>
      <c r="J139" s="52" t="str">
        <f t="shared" si="6"/>
        <v>Info Link</v>
      </c>
      <c r="K139" s="18" t="str">
        <f>"https://www.edelweiss.plus/#keywordSearch&amp;q="&amp;A139</f>
        <v>https://www.edelweiss.plus/#keywordSearch&amp;q=9781481421843</v>
      </c>
      <c r="L139" s="3"/>
    </row>
    <row r="140" spans="1:12" x14ac:dyDescent="0.25">
      <c r="A140" s="13">
        <v>9781442487697</v>
      </c>
      <c r="B140" s="49" t="s">
        <v>204</v>
      </c>
      <c r="C140" s="14" t="s">
        <v>196</v>
      </c>
      <c r="D140" s="48" t="s">
        <v>32</v>
      </c>
      <c r="E140" s="50" t="s">
        <v>87</v>
      </c>
      <c r="F140" s="15">
        <v>13.99</v>
      </c>
      <c r="G140" s="16">
        <v>10.9122</v>
      </c>
      <c r="H140" s="67"/>
      <c r="I140" s="17">
        <f t="shared" si="7"/>
        <v>0</v>
      </c>
      <c r="J140" s="52" t="str">
        <f t="shared" si="6"/>
        <v>Info Link</v>
      </c>
      <c r="K140" s="18" t="str">
        <f>"https://www.edelweiss.plus/#keywordSearch&amp;q="&amp;A140</f>
        <v>https://www.edelweiss.plus/#keywordSearch&amp;q=9781442487697</v>
      </c>
      <c r="L140" s="3"/>
    </row>
    <row r="141" spans="1:12" x14ac:dyDescent="0.25">
      <c r="A141" s="13">
        <v>9781481457040</v>
      </c>
      <c r="B141" s="49" t="s">
        <v>205</v>
      </c>
      <c r="C141" s="14" t="s">
        <v>196</v>
      </c>
      <c r="D141" s="48" t="s">
        <v>32</v>
      </c>
      <c r="E141" s="50" t="s">
        <v>87</v>
      </c>
      <c r="F141" s="15">
        <v>13.99</v>
      </c>
      <c r="G141" s="16">
        <v>10.9122</v>
      </c>
      <c r="H141" s="67"/>
      <c r="I141" s="17">
        <f t="shared" si="7"/>
        <v>0</v>
      </c>
      <c r="J141" s="52" t="str">
        <f t="shared" si="6"/>
        <v>Info Link</v>
      </c>
      <c r="K141" s="18" t="str">
        <f>"https://www.edelweiss.plus/#keywordSearch&amp;q="&amp;A141</f>
        <v>https://www.edelweiss.plus/#keywordSearch&amp;q=9781481457040</v>
      </c>
      <c r="L141" s="3"/>
    </row>
    <row r="142" spans="1:12" x14ac:dyDescent="0.25">
      <c r="A142" s="13">
        <v>9781481479202</v>
      </c>
      <c r="B142" s="49" t="s">
        <v>206</v>
      </c>
      <c r="C142" s="14" t="s">
        <v>196</v>
      </c>
      <c r="D142" s="48" t="s">
        <v>32</v>
      </c>
      <c r="E142" s="50" t="s">
        <v>87</v>
      </c>
      <c r="F142" s="15">
        <v>13.99</v>
      </c>
      <c r="G142" s="16">
        <v>10.9122</v>
      </c>
      <c r="H142" s="67"/>
      <c r="I142" s="17">
        <f t="shared" ref="I142:I173" si="8">H142*G142</f>
        <v>0</v>
      </c>
      <c r="J142" s="52" t="str">
        <f t="shared" si="6"/>
        <v>Info Link</v>
      </c>
      <c r="K142" s="18" t="str">
        <f>"https://www.edelweiss.plus/#keywordSearch&amp;q="&amp;A142</f>
        <v>https://www.edelweiss.plus/#keywordSearch&amp;q=9781481479202</v>
      </c>
      <c r="L142" s="3"/>
    </row>
    <row r="143" spans="1:12" ht="31.5" x14ac:dyDescent="0.25">
      <c r="A143" s="13">
        <v>9781534405608</v>
      </c>
      <c r="B143" s="49" t="s">
        <v>207</v>
      </c>
      <c r="C143" s="14" t="s">
        <v>196</v>
      </c>
      <c r="D143" s="48" t="s">
        <v>32</v>
      </c>
      <c r="E143" s="50" t="s">
        <v>87</v>
      </c>
      <c r="F143" s="15">
        <v>13.99</v>
      </c>
      <c r="G143" s="16">
        <v>10.9122</v>
      </c>
      <c r="H143" s="67"/>
      <c r="I143" s="17">
        <f t="shared" si="8"/>
        <v>0</v>
      </c>
      <c r="J143" s="52" t="str">
        <f t="shared" si="6"/>
        <v>Info Link</v>
      </c>
      <c r="K143" s="18" t="str">
        <f>"https://www.edelweiss.plus/#keywordSearch&amp;q="&amp;A143</f>
        <v>https://www.edelweiss.plus/#keywordSearch&amp;q=9781534405608</v>
      </c>
      <c r="L143" s="3"/>
    </row>
    <row r="144" spans="1:12" x14ac:dyDescent="0.25">
      <c r="A144" s="13">
        <v>9781534426382</v>
      </c>
      <c r="B144" s="49" t="s">
        <v>208</v>
      </c>
      <c r="C144" s="14" t="s">
        <v>196</v>
      </c>
      <c r="D144" s="48" t="s">
        <v>32</v>
      </c>
      <c r="E144" s="50" t="s">
        <v>87</v>
      </c>
      <c r="F144" s="15">
        <v>13.99</v>
      </c>
      <c r="G144" s="16">
        <v>10.9122</v>
      </c>
      <c r="H144" s="67"/>
      <c r="I144" s="17">
        <f t="shared" si="8"/>
        <v>0</v>
      </c>
      <c r="J144" s="52" t="str">
        <f t="shared" si="6"/>
        <v>Info Link</v>
      </c>
      <c r="K144" s="18" t="str">
        <f>"https://www.edelweiss.plus/#keywordSearch&amp;q="&amp;A144</f>
        <v>https://www.edelweiss.plus/#keywordSearch&amp;q=9781534426382</v>
      </c>
      <c r="L144" s="3"/>
    </row>
    <row r="145" spans="1:12" x14ac:dyDescent="0.25">
      <c r="A145" s="13">
        <v>9780062272454</v>
      </c>
      <c r="B145" s="49" t="s">
        <v>209</v>
      </c>
      <c r="C145" s="14" t="s">
        <v>210</v>
      </c>
      <c r="D145" s="48" t="s">
        <v>32</v>
      </c>
      <c r="E145" s="50" t="s">
        <v>53</v>
      </c>
      <c r="F145" s="15">
        <v>17.989999999999998</v>
      </c>
      <c r="G145" s="16">
        <v>14.0322</v>
      </c>
      <c r="H145" s="67"/>
      <c r="I145" s="17">
        <f t="shared" si="8"/>
        <v>0</v>
      </c>
      <c r="J145" s="52" t="str">
        <f t="shared" si="6"/>
        <v>Info Link</v>
      </c>
      <c r="K145" s="18" t="str">
        <f>"https://www.edelweiss.plus/#keywordSearch&amp;q="&amp;A145</f>
        <v>https://www.edelweiss.plus/#keywordSearch&amp;q=9780062272454</v>
      </c>
      <c r="L145" s="3"/>
    </row>
    <row r="146" spans="1:12" x14ac:dyDescent="0.25">
      <c r="A146" s="13">
        <v>9780062272485</v>
      </c>
      <c r="B146" s="49" t="s">
        <v>211</v>
      </c>
      <c r="C146" s="14" t="s">
        <v>210</v>
      </c>
      <c r="D146" s="48" t="s">
        <v>32</v>
      </c>
      <c r="E146" s="50" t="s">
        <v>35</v>
      </c>
      <c r="F146" s="15">
        <v>17.989999999999998</v>
      </c>
      <c r="G146" s="16">
        <v>14.0322</v>
      </c>
      <c r="H146" s="67"/>
      <c r="I146" s="17">
        <f t="shared" si="8"/>
        <v>0</v>
      </c>
      <c r="J146" s="52" t="str">
        <f t="shared" si="6"/>
        <v>Info Link</v>
      </c>
      <c r="K146" s="18" t="str">
        <f>"https://www.edelweiss.plus/#keywordSearch&amp;q="&amp;A146</f>
        <v>https://www.edelweiss.plus/#keywordSearch&amp;q=9780062272485</v>
      </c>
      <c r="L146" s="3"/>
    </row>
    <row r="147" spans="1:12" x14ac:dyDescent="0.25">
      <c r="A147" s="13">
        <v>9780062272515</v>
      </c>
      <c r="B147" s="49" t="s">
        <v>212</v>
      </c>
      <c r="C147" s="14" t="s">
        <v>210</v>
      </c>
      <c r="D147" s="48" t="s">
        <v>32</v>
      </c>
      <c r="E147" s="50" t="s">
        <v>35</v>
      </c>
      <c r="F147" s="15">
        <v>17.989999999999998</v>
      </c>
      <c r="G147" s="16">
        <v>14.0322</v>
      </c>
      <c r="H147" s="67"/>
      <c r="I147" s="17">
        <f t="shared" si="8"/>
        <v>0</v>
      </c>
      <c r="J147" s="52" t="str">
        <f t="shared" si="6"/>
        <v>Info Link</v>
      </c>
      <c r="K147" s="18" t="str">
        <f>"https://www.edelweiss.plus/#keywordSearch&amp;q="&amp;A147</f>
        <v>https://www.edelweiss.plus/#keywordSearch&amp;q=9780062272515</v>
      </c>
      <c r="L147" s="3"/>
    </row>
    <row r="148" spans="1:12" x14ac:dyDescent="0.25">
      <c r="A148" s="13">
        <v>9781419712180</v>
      </c>
      <c r="B148" s="49" t="s">
        <v>213</v>
      </c>
      <c r="C148" s="14" t="s">
        <v>214</v>
      </c>
      <c r="D148" s="48" t="s">
        <v>32</v>
      </c>
      <c r="E148" s="50" t="s">
        <v>40</v>
      </c>
      <c r="F148" s="15">
        <v>13.95</v>
      </c>
      <c r="G148" s="16">
        <v>10.881</v>
      </c>
      <c r="H148" s="67"/>
      <c r="I148" s="17">
        <f t="shared" si="8"/>
        <v>0</v>
      </c>
      <c r="J148" s="52" t="str">
        <f t="shared" si="6"/>
        <v>Info Link</v>
      </c>
      <c r="K148" s="18" t="str">
        <f>"https://www.edelweiss.plus/#keywordSearch&amp;q="&amp;A148</f>
        <v>https://www.edelweiss.plus/#keywordSearch&amp;q=9781419712180</v>
      </c>
      <c r="L148" s="3"/>
    </row>
    <row r="149" spans="1:12" x14ac:dyDescent="0.25">
      <c r="A149" s="13">
        <v>9781419714832</v>
      </c>
      <c r="B149" s="49" t="s">
        <v>215</v>
      </c>
      <c r="C149" s="14" t="s">
        <v>214</v>
      </c>
      <c r="D149" s="48" t="s">
        <v>32</v>
      </c>
      <c r="E149" s="50" t="s">
        <v>66</v>
      </c>
      <c r="F149" s="15">
        <v>13.95</v>
      </c>
      <c r="G149" s="16">
        <v>10.881</v>
      </c>
      <c r="H149" s="67"/>
      <c r="I149" s="17">
        <f t="shared" si="8"/>
        <v>0</v>
      </c>
      <c r="J149" s="52" t="str">
        <f t="shared" si="6"/>
        <v>Info Link</v>
      </c>
      <c r="K149" s="18" t="str">
        <f>"https://www.edelweiss.plus/#keywordSearch&amp;q="&amp;A149</f>
        <v>https://www.edelweiss.plus/#keywordSearch&amp;q=9781419714832</v>
      </c>
      <c r="L149" s="3"/>
    </row>
    <row r="150" spans="1:12" x14ac:dyDescent="0.25">
      <c r="A150" s="13">
        <v>9781419716430</v>
      </c>
      <c r="B150" s="49" t="s">
        <v>216</v>
      </c>
      <c r="C150" s="14" t="s">
        <v>214</v>
      </c>
      <c r="D150" s="48" t="s">
        <v>32</v>
      </c>
      <c r="E150" s="50" t="s">
        <v>40</v>
      </c>
      <c r="F150" s="15">
        <v>13.95</v>
      </c>
      <c r="G150" s="16">
        <v>10.881</v>
      </c>
      <c r="H150" s="67"/>
      <c r="I150" s="17">
        <f t="shared" si="8"/>
        <v>0</v>
      </c>
      <c r="J150" s="52" t="str">
        <f t="shared" si="6"/>
        <v>Info Link</v>
      </c>
      <c r="K150" s="18" t="str">
        <f>"https://www.edelweiss.plus/#keywordSearch&amp;q="&amp;A150</f>
        <v>https://www.edelweiss.plus/#keywordSearch&amp;q=9781419716430</v>
      </c>
      <c r="L150" s="3"/>
    </row>
    <row r="151" spans="1:12" x14ac:dyDescent="0.25">
      <c r="A151" s="13">
        <v>9781419718878</v>
      </c>
      <c r="B151" s="49" t="s">
        <v>217</v>
      </c>
      <c r="C151" s="14" t="s">
        <v>214</v>
      </c>
      <c r="D151" s="48" t="s">
        <v>32</v>
      </c>
      <c r="E151" s="50" t="s">
        <v>40</v>
      </c>
      <c r="F151" s="15">
        <v>13.95</v>
      </c>
      <c r="G151" s="16">
        <v>10.881</v>
      </c>
      <c r="H151" s="67"/>
      <c r="I151" s="17">
        <f t="shared" si="8"/>
        <v>0</v>
      </c>
      <c r="J151" s="52" t="str">
        <f t="shared" si="6"/>
        <v>Info Link</v>
      </c>
      <c r="K151" s="18" t="str">
        <f>"https://www.edelweiss.plus/#keywordSearch&amp;q="&amp;A151</f>
        <v>https://www.edelweiss.plus/#keywordSearch&amp;q=9781419718878</v>
      </c>
      <c r="L151" s="3"/>
    </row>
    <row r="152" spans="1:12" x14ac:dyDescent="0.25">
      <c r="A152" s="13">
        <v>9781419722974</v>
      </c>
      <c r="B152" s="49" t="s">
        <v>218</v>
      </c>
      <c r="C152" s="14" t="s">
        <v>214</v>
      </c>
      <c r="D152" s="48" t="s">
        <v>32</v>
      </c>
      <c r="E152" s="50" t="s">
        <v>66</v>
      </c>
      <c r="F152" s="15">
        <v>13.95</v>
      </c>
      <c r="G152" s="16">
        <v>10.881</v>
      </c>
      <c r="H152" s="67"/>
      <c r="I152" s="17">
        <f t="shared" si="8"/>
        <v>0</v>
      </c>
      <c r="J152" s="52" t="str">
        <f t="shared" si="6"/>
        <v>Info Link</v>
      </c>
      <c r="K152" s="18" t="str">
        <f>"https://www.edelweiss.plus/#keywordSearch&amp;q="&amp;A152</f>
        <v>https://www.edelweiss.plus/#keywordSearch&amp;q=9781419722974</v>
      </c>
      <c r="L152" s="3"/>
    </row>
    <row r="153" spans="1:12" x14ac:dyDescent="0.25">
      <c r="A153" s="13">
        <v>9781419725470</v>
      </c>
      <c r="B153" s="49" t="s">
        <v>219</v>
      </c>
      <c r="C153" s="14" t="s">
        <v>214</v>
      </c>
      <c r="D153" s="48" t="s">
        <v>32</v>
      </c>
      <c r="E153" s="50" t="s">
        <v>66</v>
      </c>
      <c r="F153" s="15">
        <v>13.95</v>
      </c>
      <c r="G153" s="16">
        <v>10.881</v>
      </c>
      <c r="H153" s="67"/>
      <c r="I153" s="17">
        <f t="shared" si="8"/>
        <v>0</v>
      </c>
      <c r="J153" s="52" t="str">
        <f t="shared" si="6"/>
        <v>Info Link</v>
      </c>
      <c r="K153" s="18" t="str">
        <f>"https://www.edelweiss.plus/#keywordSearch&amp;q="&amp;A153</f>
        <v>https://www.edelweiss.plus/#keywordSearch&amp;q=9781419725470</v>
      </c>
      <c r="L153" s="3"/>
    </row>
    <row r="154" spans="1:12" x14ac:dyDescent="0.25">
      <c r="A154" s="13">
        <v>9780316209342</v>
      </c>
      <c r="B154" s="49" t="s">
        <v>220</v>
      </c>
      <c r="C154" s="14" t="s">
        <v>221</v>
      </c>
      <c r="D154" s="48" t="s">
        <v>32</v>
      </c>
      <c r="E154" s="50" t="s">
        <v>222</v>
      </c>
      <c r="F154" s="15">
        <v>16</v>
      </c>
      <c r="G154" s="16">
        <v>12.48</v>
      </c>
      <c r="H154" s="67"/>
      <c r="I154" s="17">
        <f t="shared" si="8"/>
        <v>0</v>
      </c>
      <c r="J154" s="52" t="str">
        <f t="shared" si="6"/>
        <v>Info Link</v>
      </c>
      <c r="K154" s="18" t="str">
        <f>"https://www.edelweiss.plus/#keywordSearch&amp;q="&amp;A154</f>
        <v>https://www.edelweiss.plus/#keywordSearch&amp;q=9780316209342</v>
      </c>
      <c r="L154" s="3"/>
    </row>
    <row r="155" spans="1:12" x14ac:dyDescent="0.25">
      <c r="A155" s="13">
        <v>9780316225670</v>
      </c>
      <c r="B155" s="49" t="s">
        <v>223</v>
      </c>
      <c r="C155" s="14" t="s">
        <v>221</v>
      </c>
      <c r="D155" s="48" t="s">
        <v>32</v>
      </c>
      <c r="E155" s="50" t="s">
        <v>222</v>
      </c>
      <c r="F155" s="15">
        <v>16</v>
      </c>
      <c r="G155" s="16">
        <v>12.48</v>
      </c>
      <c r="H155" s="67"/>
      <c r="I155" s="17">
        <f t="shared" si="8"/>
        <v>0</v>
      </c>
      <c r="J155" s="52" t="str">
        <f t="shared" si="6"/>
        <v>Info Link</v>
      </c>
      <c r="K155" s="18" t="str">
        <f>"https://www.edelweiss.plus/#keywordSearch&amp;q="&amp;A155</f>
        <v>https://www.edelweiss.plus/#keywordSearch&amp;q=9780316225670</v>
      </c>
      <c r="L155" s="3"/>
    </row>
    <row r="156" spans="1:12" x14ac:dyDescent="0.25">
      <c r="A156" s="13">
        <v>9780316225571</v>
      </c>
      <c r="B156" s="49" t="s">
        <v>224</v>
      </c>
      <c r="C156" s="14" t="s">
        <v>221</v>
      </c>
      <c r="D156" s="48" t="s">
        <v>32</v>
      </c>
      <c r="E156" s="50" t="s">
        <v>222</v>
      </c>
      <c r="F156" s="15">
        <v>16</v>
      </c>
      <c r="G156" s="16">
        <v>12.48</v>
      </c>
      <c r="H156" s="67"/>
      <c r="I156" s="17">
        <f t="shared" si="8"/>
        <v>0</v>
      </c>
      <c r="J156" s="52" t="str">
        <f t="shared" si="6"/>
        <v>Info Link</v>
      </c>
      <c r="K156" s="18" t="str">
        <f>"https://www.edelweiss.plus/#keywordSearch&amp;q="&amp;A156</f>
        <v>https://www.edelweiss.plus/#keywordSearch&amp;q=9780316225571</v>
      </c>
      <c r="L156" s="3"/>
    </row>
    <row r="157" spans="1:12" x14ac:dyDescent="0.25">
      <c r="A157" s="13">
        <v>9780316364065</v>
      </c>
      <c r="B157" s="49" t="s">
        <v>225</v>
      </c>
      <c r="C157" s="14" t="s">
        <v>221</v>
      </c>
      <c r="D157" s="48" t="s">
        <v>32</v>
      </c>
      <c r="E157" s="50" t="s">
        <v>222</v>
      </c>
      <c r="F157" s="15">
        <v>16</v>
      </c>
      <c r="G157" s="16">
        <v>12.48</v>
      </c>
      <c r="H157" s="67"/>
      <c r="I157" s="17">
        <f t="shared" si="8"/>
        <v>0</v>
      </c>
      <c r="J157" s="52" t="str">
        <f t="shared" si="6"/>
        <v>Info Link</v>
      </c>
      <c r="K157" s="18" t="str">
        <f>"https://www.edelweiss.plus/#keywordSearch&amp;q="&amp;A157</f>
        <v>https://www.edelweiss.plus/#keywordSearch&amp;q=9780316364065</v>
      </c>
      <c r="L157" s="3"/>
    </row>
    <row r="158" spans="1:12" x14ac:dyDescent="0.25">
      <c r="A158" s="13">
        <v>9780316286909</v>
      </c>
      <c r="B158" s="49" t="s">
        <v>226</v>
      </c>
      <c r="C158" s="14" t="s">
        <v>221</v>
      </c>
      <c r="D158" s="48" t="s">
        <v>32</v>
      </c>
      <c r="E158" s="50" t="s">
        <v>222</v>
      </c>
      <c r="F158" s="15">
        <v>17</v>
      </c>
      <c r="G158" s="16">
        <v>13.26</v>
      </c>
      <c r="H158" s="67"/>
      <c r="I158" s="17">
        <f t="shared" si="8"/>
        <v>0</v>
      </c>
      <c r="J158" s="52" t="str">
        <f t="shared" si="6"/>
        <v>Info Link</v>
      </c>
      <c r="K158" s="18" t="str">
        <f>"https://www.edelweiss.plus/#keywordSearch&amp;q="&amp;A158</f>
        <v>https://www.edelweiss.plus/#keywordSearch&amp;q=9780316286909</v>
      </c>
      <c r="L158" s="3"/>
    </row>
    <row r="159" spans="1:12" x14ac:dyDescent="0.25">
      <c r="A159" s="13">
        <v>9780316286930</v>
      </c>
      <c r="B159" s="49" t="s">
        <v>227</v>
      </c>
      <c r="C159" s="14" t="s">
        <v>221</v>
      </c>
      <c r="D159" s="48" t="s">
        <v>32</v>
      </c>
      <c r="E159" s="50" t="s">
        <v>222</v>
      </c>
      <c r="F159" s="15">
        <v>17</v>
      </c>
      <c r="G159" s="16">
        <v>13.26</v>
      </c>
      <c r="H159" s="67"/>
      <c r="I159" s="17">
        <f t="shared" si="8"/>
        <v>0</v>
      </c>
      <c r="J159" s="52" t="str">
        <f t="shared" si="6"/>
        <v>Info Link</v>
      </c>
      <c r="K159" s="18" t="str">
        <f>"https://www.edelweiss.plus/#keywordSearch&amp;q="&amp;A159</f>
        <v>https://www.edelweiss.plus/#keywordSearch&amp;q=9780316286930</v>
      </c>
      <c r="L159" s="3"/>
    </row>
    <row r="160" spans="1:12" x14ac:dyDescent="0.25">
      <c r="A160" s="13">
        <v>9781484730461</v>
      </c>
      <c r="B160" s="49" t="s">
        <v>228</v>
      </c>
      <c r="C160" s="14" t="s">
        <v>229</v>
      </c>
      <c r="D160" s="48" t="s">
        <v>32</v>
      </c>
      <c r="E160" s="50" t="s">
        <v>84</v>
      </c>
      <c r="F160" s="15">
        <v>16.989999999999998</v>
      </c>
      <c r="G160" s="16">
        <v>13.252199999999998</v>
      </c>
      <c r="H160" s="67"/>
      <c r="I160" s="17">
        <f t="shared" si="8"/>
        <v>0</v>
      </c>
      <c r="J160" s="52" t="str">
        <f t="shared" si="6"/>
        <v>Info Link</v>
      </c>
      <c r="K160" s="18" t="str">
        <f>"https://www.edelweiss.plus/#keywordSearch&amp;q="&amp;A160</f>
        <v>https://www.edelweiss.plus/#keywordSearch&amp;q=9781484730461</v>
      </c>
      <c r="L160" s="3"/>
    </row>
    <row r="161" spans="1:12" x14ac:dyDescent="0.25">
      <c r="A161" s="13">
        <v>9781484730454</v>
      </c>
      <c r="B161" s="49" t="s">
        <v>230</v>
      </c>
      <c r="C161" s="14" t="s">
        <v>229</v>
      </c>
      <c r="D161" s="48" t="s">
        <v>32</v>
      </c>
      <c r="E161" s="50" t="s">
        <v>80</v>
      </c>
      <c r="F161" s="15">
        <v>16.989999999999998</v>
      </c>
      <c r="G161" s="16">
        <v>13.252199999999998</v>
      </c>
      <c r="H161" s="67"/>
      <c r="I161" s="17">
        <f t="shared" si="8"/>
        <v>0</v>
      </c>
      <c r="J161" s="52" t="str">
        <f t="shared" si="6"/>
        <v>Info Link</v>
      </c>
      <c r="K161" s="18" t="str">
        <f>"https://www.edelweiss.plus/#keywordSearch&amp;q="&amp;A161</f>
        <v>https://www.edelweiss.plus/#keywordSearch&amp;q=9781484730454</v>
      </c>
      <c r="L161" s="3"/>
    </row>
    <row r="162" spans="1:12" x14ac:dyDescent="0.25">
      <c r="A162" s="13">
        <v>9781423159520</v>
      </c>
      <c r="B162" s="49" t="s">
        <v>231</v>
      </c>
      <c r="C162" s="14" t="s">
        <v>229</v>
      </c>
      <c r="D162" s="48" t="s">
        <v>32</v>
      </c>
      <c r="E162" s="50" t="s">
        <v>84</v>
      </c>
      <c r="F162" s="15">
        <v>15.99</v>
      </c>
      <c r="G162" s="16">
        <v>12.472200000000001</v>
      </c>
      <c r="H162" s="67"/>
      <c r="I162" s="17">
        <f t="shared" si="8"/>
        <v>0</v>
      </c>
      <c r="J162" s="52" t="str">
        <f t="shared" si="6"/>
        <v>Info Link</v>
      </c>
      <c r="K162" s="18" t="str">
        <f>"https://www.edelweiss.plus/#keywordSearch&amp;q="&amp;A162</f>
        <v>https://www.edelweiss.plus/#keywordSearch&amp;q=9781423159520</v>
      </c>
      <c r="L162" s="3"/>
    </row>
    <row r="163" spans="1:12" x14ac:dyDescent="0.25">
      <c r="A163" s="13">
        <v>9781596439757</v>
      </c>
      <c r="B163" s="49" t="s">
        <v>232</v>
      </c>
      <c r="C163" s="14" t="s">
        <v>229</v>
      </c>
      <c r="D163" s="48" t="s">
        <v>32</v>
      </c>
      <c r="E163" s="50" t="s">
        <v>84</v>
      </c>
      <c r="F163" s="15">
        <v>17.989999999999998</v>
      </c>
      <c r="G163" s="16">
        <v>14.0322</v>
      </c>
      <c r="H163" s="67"/>
      <c r="I163" s="17">
        <f t="shared" si="8"/>
        <v>0</v>
      </c>
      <c r="J163" s="52" t="str">
        <f t="shared" si="6"/>
        <v>Info Link</v>
      </c>
      <c r="K163" s="18" t="str">
        <f>"https://www.edelweiss.plus/#keywordSearch&amp;q="&amp;A163</f>
        <v>https://www.edelweiss.plus/#keywordSearch&amp;q=9781596439757</v>
      </c>
      <c r="L163" s="3"/>
    </row>
    <row r="164" spans="1:12" x14ac:dyDescent="0.25">
      <c r="A164" s="13">
        <v>9780061998461</v>
      </c>
      <c r="B164" s="49" t="s">
        <v>233</v>
      </c>
      <c r="C164" s="14" t="s">
        <v>229</v>
      </c>
      <c r="D164" s="48" t="s">
        <v>32</v>
      </c>
      <c r="E164" s="50" t="s">
        <v>75</v>
      </c>
      <c r="F164" s="15">
        <v>16.989999999999998</v>
      </c>
      <c r="G164" s="16">
        <v>13.252199999999998</v>
      </c>
      <c r="H164" s="67"/>
      <c r="I164" s="17">
        <f t="shared" si="8"/>
        <v>0</v>
      </c>
      <c r="J164" s="52" t="str">
        <f t="shared" si="6"/>
        <v>Info Link</v>
      </c>
      <c r="K164" s="18" t="str">
        <f>"https://www.edelweiss.plus/#keywordSearch&amp;q="&amp;A164</f>
        <v>https://www.edelweiss.plus/#keywordSearch&amp;q=9780061998461</v>
      </c>
      <c r="L164" s="3"/>
    </row>
    <row r="165" spans="1:12" x14ac:dyDescent="0.25">
      <c r="A165" s="13">
        <v>9781484713785</v>
      </c>
      <c r="B165" s="49" t="s">
        <v>234</v>
      </c>
      <c r="C165" s="14" t="s">
        <v>229</v>
      </c>
      <c r="D165" s="48" t="s">
        <v>32</v>
      </c>
      <c r="E165" s="50" t="s">
        <v>80</v>
      </c>
      <c r="F165" s="15">
        <v>9.99</v>
      </c>
      <c r="G165" s="16">
        <v>7.7922000000000002</v>
      </c>
      <c r="H165" s="67"/>
      <c r="I165" s="17">
        <f t="shared" si="8"/>
        <v>0</v>
      </c>
      <c r="J165" s="52" t="str">
        <f t="shared" si="6"/>
        <v>Info Link</v>
      </c>
      <c r="K165" s="18" t="str">
        <f>"https://www.edelweiss.plus/#keywordSearch&amp;q="&amp;A165</f>
        <v>https://www.edelweiss.plus/#keywordSearch&amp;q=9781484713785</v>
      </c>
      <c r="L165" s="3"/>
    </row>
    <row r="166" spans="1:12" x14ac:dyDescent="0.25">
      <c r="A166" s="13">
        <v>9781484713792</v>
      </c>
      <c r="B166" s="49" t="s">
        <v>235</v>
      </c>
      <c r="C166" s="14" t="s">
        <v>229</v>
      </c>
      <c r="D166" s="48" t="s">
        <v>32</v>
      </c>
      <c r="E166" s="50" t="s">
        <v>80</v>
      </c>
      <c r="F166" s="15">
        <v>9.99</v>
      </c>
      <c r="G166" s="16">
        <v>7.7922000000000002</v>
      </c>
      <c r="H166" s="67"/>
      <c r="I166" s="17">
        <f t="shared" si="8"/>
        <v>0</v>
      </c>
      <c r="J166" s="52" t="str">
        <f t="shared" ref="J166:J168" si="9">HYPERLINK(K166,"Info Link")</f>
        <v>Info Link</v>
      </c>
      <c r="K166" s="18" t="str">
        <f>"https://www.edelweiss.plus/#keywordSearch&amp;q="&amp;A166</f>
        <v>https://www.edelweiss.plus/#keywordSearch&amp;q=9781484713792</v>
      </c>
      <c r="L166" s="3"/>
    </row>
    <row r="167" spans="1:12" x14ac:dyDescent="0.25">
      <c r="A167" s="13">
        <v>9781484778098</v>
      </c>
      <c r="B167" s="49" t="s">
        <v>236</v>
      </c>
      <c r="C167" s="14" t="s">
        <v>229</v>
      </c>
      <c r="D167" s="48" t="s">
        <v>32</v>
      </c>
      <c r="E167" s="50" t="s">
        <v>80</v>
      </c>
      <c r="F167" s="15">
        <v>9.99</v>
      </c>
      <c r="G167" s="16">
        <v>7.7922000000000002</v>
      </c>
      <c r="H167" s="67"/>
      <c r="I167" s="17">
        <f t="shared" si="8"/>
        <v>0</v>
      </c>
      <c r="J167" s="52" t="str">
        <f t="shared" si="9"/>
        <v>Info Link</v>
      </c>
      <c r="K167" s="18" t="str">
        <f>"https://www.edelweiss.plus/#keywordSearch&amp;q="&amp;A167</f>
        <v>https://www.edelweiss.plus/#keywordSearch&amp;q=9781484778098</v>
      </c>
      <c r="L167" s="3"/>
    </row>
    <row r="168" spans="1:12" x14ac:dyDescent="0.25">
      <c r="A168" s="13">
        <v>9780062399120</v>
      </c>
      <c r="B168" s="49" t="s">
        <v>237</v>
      </c>
      <c r="C168" s="14" t="s">
        <v>238</v>
      </c>
      <c r="D168" s="48" t="s">
        <v>32</v>
      </c>
      <c r="E168" s="50" t="s">
        <v>40</v>
      </c>
      <c r="F168" s="15">
        <v>12.99</v>
      </c>
      <c r="G168" s="16">
        <v>10.132200000000001</v>
      </c>
      <c r="H168" s="67"/>
      <c r="I168" s="17">
        <f t="shared" si="8"/>
        <v>0</v>
      </c>
      <c r="J168" s="52" t="str">
        <f t="shared" si="9"/>
        <v>Info Link</v>
      </c>
      <c r="K168" s="18" t="str">
        <f>"https://www.edelweiss.plus/#keywordSearch&amp;q="&amp;A168</f>
        <v>https://www.edelweiss.plus/#keywordSearch&amp;q=9780062399120</v>
      </c>
      <c r="L168" s="3"/>
    </row>
    <row r="169" spans="1:12" x14ac:dyDescent="0.25">
      <c r="A169" s="19"/>
      <c r="B169" s="20"/>
      <c r="C169" s="20"/>
      <c r="D169" s="21"/>
      <c r="E169" s="21"/>
      <c r="F169" s="22"/>
      <c r="G169" s="22"/>
      <c r="H169" s="3"/>
      <c r="I169" s="22"/>
      <c r="J169" s="23"/>
      <c r="K169" s="24"/>
      <c r="L169" s="3"/>
    </row>
    <row r="170" spans="1:12" x14ac:dyDescent="0.25">
      <c r="A170" s="2"/>
      <c r="B170" s="2"/>
      <c r="C170" s="2"/>
      <c r="D170" s="51"/>
      <c r="E170" s="51"/>
      <c r="F170" s="51"/>
      <c r="G170" s="25" t="s">
        <v>11</v>
      </c>
      <c r="H170" s="60">
        <f>SUM(H14:H168)</f>
        <v>0</v>
      </c>
      <c r="I170" s="56">
        <f>SUM(I14:I168)</f>
        <v>0</v>
      </c>
      <c r="J170" s="54"/>
      <c r="K170" s="3"/>
      <c r="L170" s="3"/>
    </row>
    <row r="171" spans="1:12" x14ac:dyDescent="0.25">
      <c r="A171" s="2"/>
      <c r="B171" s="2"/>
      <c r="C171" s="2"/>
      <c r="D171" s="51"/>
      <c r="E171" s="51"/>
      <c r="F171" s="51"/>
      <c r="G171" s="26" t="s">
        <v>21</v>
      </c>
      <c r="H171" s="1" t="b">
        <v>0</v>
      </c>
      <c r="I171" s="57">
        <f>IF(H171=TRUE,ROUND(H170*1.6,2),0)</f>
        <v>0</v>
      </c>
      <c r="J171" s="54"/>
      <c r="K171" s="3"/>
      <c r="L171" s="3"/>
    </row>
    <row r="172" spans="1:12" ht="16.5" customHeight="1" x14ac:dyDescent="0.25">
      <c r="A172" s="27"/>
      <c r="B172" s="27"/>
      <c r="C172" s="2"/>
      <c r="D172" s="51"/>
      <c r="E172" s="51"/>
      <c r="F172" s="51"/>
      <c r="G172" s="26" t="s">
        <v>20</v>
      </c>
      <c r="H172" s="1" t="b">
        <v>0</v>
      </c>
      <c r="I172" s="57">
        <f>IF(H172=TRUE,ROUND(I170*0.086,2),0)</f>
        <v>0</v>
      </c>
      <c r="J172" s="58"/>
      <c r="K172" s="3"/>
      <c r="L172" s="3"/>
    </row>
    <row r="173" spans="1:12" x14ac:dyDescent="0.25">
      <c r="A173" s="27"/>
      <c r="B173" s="27"/>
      <c r="C173" s="2"/>
      <c r="D173" s="51"/>
      <c r="E173" s="51"/>
      <c r="F173" s="51"/>
      <c r="G173" s="26" t="s">
        <v>10</v>
      </c>
      <c r="H173" s="3"/>
      <c r="I173" s="57">
        <v>0</v>
      </c>
      <c r="J173" s="58"/>
      <c r="K173" s="3"/>
      <c r="L173" s="3"/>
    </row>
    <row r="174" spans="1:12" ht="21" x14ac:dyDescent="0.25">
      <c r="A174" s="71" t="s">
        <v>13</v>
      </c>
      <c r="B174" s="71"/>
      <c r="C174" s="71"/>
      <c r="D174" s="51"/>
      <c r="E174" s="51"/>
      <c r="F174" s="51"/>
      <c r="G174" s="51"/>
      <c r="H174" s="3"/>
      <c r="I174" s="57"/>
      <c r="J174" s="54"/>
      <c r="K174" s="3"/>
      <c r="L174" s="3"/>
    </row>
    <row r="175" spans="1:12" ht="19.5" thickBot="1" x14ac:dyDescent="0.3">
      <c r="A175" s="28" t="s">
        <v>14</v>
      </c>
      <c r="B175" s="68"/>
      <c r="C175" s="68"/>
      <c r="D175" s="51"/>
      <c r="E175" s="51"/>
      <c r="F175" s="51"/>
      <c r="G175" s="29" t="s">
        <v>12</v>
      </c>
      <c r="H175" s="61">
        <f>H170</f>
        <v>0</v>
      </c>
      <c r="I175" s="59">
        <f>SUM(I170:I174)</f>
        <v>0</v>
      </c>
      <c r="J175" s="54"/>
      <c r="K175" s="3"/>
      <c r="L175" s="30"/>
    </row>
    <row r="176" spans="1:12" ht="16.5" thickBot="1" x14ac:dyDescent="0.3">
      <c r="A176" s="28" t="s">
        <v>15</v>
      </c>
      <c r="B176" s="74"/>
      <c r="C176" s="74"/>
      <c r="D176" s="21"/>
      <c r="E176" s="21"/>
      <c r="F176" s="21"/>
      <c r="G176" s="21"/>
      <c r="H176" s="24"/>
      <c r="I176" s="21"/>
      <c r="J176" s="21"/>
      <c r="K176" s="3"/>
      <c r="L176" s="3"/>
    </row>
    <row r="177" spans="1:12" ht="19.5" thickBot="1" x14ac:dyDescent="0.3">
      <c r="A177" s="28" t="s">
        <v>29</v>
      </c>
      <c r="B177" s="74"/>
      <c r="C177" s="74"/>
      <c r="D177" s="31"/>
      <c r="E177" s="32"/>
      <c r="F177" s="62"/>
      <c r="G177" s="33"/>
      <c r="H177" s="34" t="s">
        <v>23</v>
      </c>
      <c r="I177" s="34"/>
      <c r="J177" s="63"/>
      <c r="K177" s="3"/>
      <c r="L177" s="3"/>
    </row>
    <row r="178" spans="1:12" ht="19.5" thickBot="1" x14ac:dyDescent="0.3">
      <c r="A178" s="28" t="s">
        <v>16</v>
      </c>
      <c r="B178" s="74"/>
      <c r="C178" s="74"/>
      <c r="D178" s="35"/>
      <c r="E178" s="36"/>
      <c r="F178" s="21"/>
      <c r="G178" s="35"/>
      <c r="H178" s="37" t="s">
        <v>240</v>
      </c>
      <c r="I178" s="37"/>
      <c r="J178" s="64"/>
      <c r="K178" s="3"/>
      <c r="L178" s="3"/>
    </row>
    <row r="179" spans="1:12" ht="19.5" thickBot="1" x14ac:dyDescent="0.3">
      <c r="A179" s="38"/>
      <c r="B179" s="74"/>
      <c r="C179" s="74"/>
      <c r="D179" s="39"/>
      <c r="E179" s="40"/>
      <c r="F179" s="65"/>
      <c r="G179" s="41"/>
      <c r="H179" s="42" t="s">
        <v>27</v>
      </c>
      <c r="I179" s="42"/>
      <c r="J179" s="66"/>
      <c r="K179" s="3"/>
      <c r="L179" s="3"/>
    </row>
    <row r="180" spans="1:12" ht="16.5" thickBot="1" x14ac:dyDescent="0.3">
      <c r="A180" s="28" t="s">
        <v>17</v>
      </c>
      <c r="B180" s="68"/>
      <c r="C180" s="68"/>
      <c r="D180" s="21"/>
      <c r="E180" s="21"/>
      <c r="F180" s="21"/>
      <c r="G180" s="21"/>
      <c r="H180" s="24"/>
      <c r="I180" s="21"/>
      <c r="J180" s="21"/>
      <c r="K180" s="3"/>
      <c r="L180" s="3"/>
    </row>
    <row r="181" spans="1:12" x14ac:dyDescent="0.25">
      <c r="A181" s="28"/>
      <c r="B181" s="43" t="s">
        <v>18</v>
      </c>
      <c r="D181" s="51"/>
      <c r="E181" s="51"/>
      <c r="F181" s="51"/>
      <c r="G181" s="51"/>
      <c r="H181" s="3"/>
      <c r="I181" s="51"/>
      <c r="J181" s="51"/>
      <c r="K181" s="3"/>
      <c r="L181" s="3"/>
    </row>
    <row r="182" spans="1:12" x14ac:dyDescent="0.25">
      <c r="A182" s="28"/>
      <c r="B182" s="2"/>
      <c r="C182" s="4"/>
      <c r="D182" s="45" t="s">
        <v>22</v>
      </c>
      <c r="E182" s="51"/>
      <c r="F182" s="51"/>
      <c r="G182" s="51"/>
      <c r="H182" s="3"/>
      <c r="I182" s="51"/>
      <c r="J182" s="51"/>
      <c r="K182" s="3"/>
      <c r="L182" s="3"/>
    </row>
    <row r="183" spans="1:12" x14ac:dyDescent="0.25">
      <c r="A183" s="28" t="s">
        <v>19</v>
      </c>
      <c r="B183" s="69"/>
      <c r="C183" s="69"/>
      <c r="D183" s="45" t="s">
        <v>24</v>
      </c>
      <c r="E183" s="51"/>
      <c r="F183" s="51"/>
      <c r="G183" s="51"/>
      <c r="H183" s="3"/>
      <c r="I183" s="51"/>
      <c r="J183" s="51"/>
      <c r="K183" s="3"/>
      <c r="L183" s="3"/>
    </row>
    <row r="184" spans="1:12" x14ac:dyDescent="0.25">
      <c r="A184" s="46"/>
      <c r="B184" s="69"/>
      <c r="C184" s="69"/>
      <c r="D184" s="45" t="s">
        <v>25</v>
      </c>
      <c r="E184" s="51"/>
      <c r="F184" s="51"/>
      <c r="G184" s="51"/>
      <c r="H184" s="3"/>
      <c r="I184" s="51"/>
      <c r="J184" s="51"/>
      <c r="K184" s="3"/>
      <c r="L184" s="3"/>
    </row>
    <row r="185" spans="1:12" ht="16.5" thickBot="1" x14ac:dyDescent="0.3">
      <c r="A185" s="2"/>
      <c r="B185" s="70"/>
      <c r="C185" s="70"/>
      <c r="D185" s="45" t="s">
        <v>26</v>
      </c>
      <c r="E185" s="51"/>
      <c r="F185" s="51"/>
      <c r="G185" s="51"/>
      <c r="H185" s="3"/>
      <c r="I185" s="51"/>
      <c r="J185" s="51"/>
      <c r="K185" s="3"/>
      <c r="L185" s="3"/>
    </row>
    <row r="186" spans="1:12" x14ac:dyDescent="0.25">
      <c r="A186" s="2"/>
      <c r="B186" s="2"/>
      <c r="C186" s="2"/>
      <c r="D186" s="51"/>
      <c r="E186" s="51"/>
      <c r="F186" s="51"/>
      <c r="G186" s="51"/>
      <c r="H186" s="3"/>
      <c r="I186" s="51"/>
      <c r="J186" s="51"/>
      <c r="K186" s="3"/>
      <c r="L186" s="3"/>
    </row>
  </sheetData>
  <sheetProtection algorithmName="SHA-512" hashValue="4bk4bkD8fQOuyDiBtHRSA9O/9qdTbD5lBJhD9tY3DVRqn4sAuX39REEuvFTDKoEm/+GVCiIooVyetuYhCpE+WQ==" saltValue="1FSumopznM3Fe+d0eQx9uw==" spinCount="100000" sheet="1" objects="1" scenarios="1"/>
  <sortState xmlns:xlrd2="http://schemas.microsoft.com/office/spreadsheetml/2017/richdata2" ref="A14:I168">
    <sortCondition ref="C14:C168"/>
    <sortCondition ref="B14:B168"/>
  </sortState>
  <mergeCells count="9">
    <mergeCell ref="B180:C180"/>
    <mergeCell ref="B183:C185"/>
    <mergeCell ref="A174:C174"/>
    <mergeCell ref="A11:J11"/>
    <mergeCell ref="B175:C175"/>
    <mergeCell ref="B176:C176"/>
    <mergeCell ref="B177:C177"/>
    <mergeCell ref="B178:C178"/>
    <mergeCell ref="B179:C179"/>
  </mergeCells>
  <hyperlinks>
    <hyperlink ref="H178" r:id="rId1" xr:uid="{2D2D9F71-1A9F-4A92-B28E-E2F5411893EE}"/>
  </hyperlinks>
  <pageMargins left="0.25" right="0.25" top="0.5" bottom="0.5" header="0.3" footer="0.3"/>
  <pageSetup scale="60" fitToHeight="0" orientation="portrait" horizontalDpi="4294967294" verticalDpi="4294967294"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7</xdr:col>
                    <xdr:colOff>209550</xdr:colOff>
                    <xdr:row>170</xdr:row>
                    <xdr:rowOff>9525</xdr:rowOff>
                  </from>
                  <to>
                    <xdr:col>7</xdr:col>
                    <xdr:colOff>400050</xdr:colOff>
                    <xdr:row>171</xdr:row>
                    <xdr:rowOff>9525</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7</xdr:col>
                    <xdr:colOff>209550</xdr:colOff>
                    <xdr:row>171</xdr:row>
                    <xdr:rowOff>9525</xdr:rowOff>
                  </from>
                  <to>
                    <xdr:col>7</xdr:col>
                    <xdr:colOff>409575</xdr:colOff>
                    <xdr:row>171</xdr:row>
                    <xdr:rowOff>200025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Graphics</dc:creator>
  <cp:lastModifiedBy>Graphics</cp:lastModifiedBy>
  <cp:lastPrinted>2018-12-12T17:51:30Z</cp:lastPrinted>
  <dcterms:created xsi:type="dcterms:W3CDTF">2018-10-03T19:22:12Z</dcterms:created>
  <dcterms:modified xsi:type="dcterms:W3CDTF">2020-04-08T21:02:31Z</dcterms:modified>
</cp:coreProperties>
</file>